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yank Madhani\"/>
    </mc:Choice>
  </mc:AlternateContent>
  <xr:revisionPtr revIDLastSave="0" documentId="13_ncr:1_{BA170B7E-7368-4903-98CB-FC4A788F8F6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I21" i="4"/>
  <c r="E19" i="4" l="1"/>
  <c r="C15" i="4"/>
  <c r="C14" i="4"/>
  <c r="C13" i="4"/>
  <c r="C12" i="4"/>
  <c r="C11" i="4"/>
  <c r="C10" i="4"/>
  <c r="C9" i="4"/>
  <c r="C5" i="4"/>
  <c r="C3" i="4"/>
  <c r="C2" i="4"/>
  <c r="P21" i="4"/>
  <c r="H21" i="4"/>
  <c r="I19" i="4"/>
  <c r="P11" i="4"/>
  <c r="Q11" i="4" s="1"/>
  <c r="P10" i="4"/>
  <c r="Q10" i="4" s="1"/>
  <c r="P9" i="4"/>
  <c r="Q9" i="4" s="1"/>
  <c r="P8" i="4"/>
  <c r="Q7" i="4"/>
  <c r="P6" i="4"/>
  <c r="P5" i="4"/>
  <c r="Q5" i="4" s="1"/>
  <c r="P4" i="4"/>
  <c r="Q4" i="4" s="1"/>
  <c r="Q3" i="4"/>
  <c r="P2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C8" i="4" s="1"/>
  <c r="A8" i="4"/>
  <c r="A7" i="4"/>
  <c r="B6" i="4"/>
  <c r="C6" i="4" s="1"/>
  <c r="A6" i="4"/>
  <c r="B5" i="4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<sst xmlns="http://schemas.openxmlformats.org/spreadsheetml/2006/main" count="33" uniqueCount="25">
  <si>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</si>
  <si>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</si>
  <si>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</si>
  <si>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</si>
  <si>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</si>
  <si>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</si>
  <si>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</si>
  <si>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</si>
  <si>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</si>
  <si>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</si>
  <si>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</si>
  <si>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</si>
  <si>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</si>
  <si>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</si>
  <si>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bua</t>
  </si>
  <si>
    <t>fmv</t>
  </si>
  <si>
    <t>oc - 2014</t>
  </si>
  <si>
    <t>ca</t>
  </si>
  <si>
    <t>rate on ca</t>
  </si>
  <si>
    <t>ls - 1.20 to 1.25 cr</t>
  </si>
  <si>
    <t>mca</t>
  </si>
  <si>
    <t>raheja exotica</t>
  </si>
  <si>
    <t>sigma value</t>
  </si>
  <si>
    <t>Flat No. 908, 9th Floor, Wing – A, Building No. 7, "Amalfi, Raheja Exotica", off. Malad Madh Road, Village Erangle, Malad (West)</t>
  </si>
  <si>
    <t>incluidng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</si>
</sst>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8BDB59-DF22-4EE7-9DEA-6CBC96BCD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A1B306-262D-4E41-A512-9A3E6C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3FEE4-E458-49EA-B093-3592F3B4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727D2F-57D8-4BEE-B3CE-89BB85EAC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42A74-4087-4EDF-961B-A876FB59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009250-5AB5-4418-9A48-682FE4232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E9BAE1-3831-47E4-B26F-596B0C0D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6" width="10.57031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590</v>
      </c>
      <c r="C2" s="4">
        <f>B2*1.2</f>
        <v>708</v>
      </c>
      <c r="D2" s="4">
        <f t="shared" ref="D2:D13" si="2">C2*1.2</f>
        <v>849.6</v>
      </c>
      <c r="E2" s="16">
        <f t="shared" ref="E2:E13" si="3">R2</f>
        <v>16000000</v>
      </c>
      <c r="F2" s="10">
        <f t="shared" ref="F2:F13" si="4">ROUND((E2/B2),0)</f>
        <v>27119</v>
      </c>
      <c r="G2" s="10">
        <f t="shared" ref="G2:G13" si="5">ROUND((E2/C2),0)</f>
        <v>22599</v>
      </c>
      <c r="H2" s="10">
        <f t="shared" ref="H2:H13" si="6">ROUND((E2/D2),0)</f>
        <v>18832</v>
      </c>
      <c r="I2" s="4" t="e">
        <f>#REF!</f>
        <v>#REF!</v>
      </c>
      <c r="J2" s="4" t="str">
        <f t="shared" ref="J2:J13" si="7">S2</f>
        <v>raheja exotica</v>
      </c>
      <c r="O2">
        <v>0</v>
      </c>
      <c r="P2">
        <f t="shared" ref="P2:P11" si="8">O2/1.2</f>
        <v>0</v>
      </c>
      <c r="Q2">
        <v>590</v>
      </c>
      <c r="R2" s="2">
        <v>16000000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708.33333333333337</v>
      </c>
      <c r="C3" s="4">
        <f t="shared" ref="C3:C15" si="9">B3*1.2</f>
        <v>850</v>
      </c>
      <c r="D3" s="4">
        <f t="shared" si="2"/>
        <v>1020</v>
      </c>
      <c r="E3" s="16">
        <f t="shared" si="3"/>
        <v>15500000</v>
      </c>
      <c r="F3" s="15">
        <f t="shared" si="4"/>
        <v>21882</v>
      </c>
      <c r="G3" s="10">
        <f t="shared" si="5"/>
        <v>18235</v>
      </c>
      <c r="H3" s="10">
        <f t="shared" si="6"/>
        <v>15196</v>
      </c>
      <c r="I3" s="4" t="e">
        <f>#REF!</f>
        <v>#REF!</v>
      </c>
      <c r="J3" s="4" t="str">
        <f t="shared" si="7"/>
        <v>raheja exotica</v>
      </c>
      <c r="O3">
        <v>0</v>
      </c>
      <c r="P3">
        <v>850</v>
      </c>
      <c r="Q3">
        <f t="shared" ref="Q3:Q11" si="10">P3/1.2</f>
        <v>708.33333333333337</v>
      </c>
      <c r="R3" s="2">
        <v>15500000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590.27777777777783</v>
      </c>
      <c r="C4" s="4">
        <f t="shared" si="9"/>
        <v>708.33333333333337</v>
      </c>
      <c r="D4" s="4">
        <f t="shared" si="2"/>
        <v>850</v>
      </c>
      <c r="E4" s="16">
        <f t="shared" si="3"/>
        <v>13000000</v>
      </c>
      <c r="F4" s="15">
        <f t="shared" si="4"/>
        <v>22024</v>
      </c>
      <c r="G4" s="10">
        <f t="shared" si="5"/>
        <v>18353</v>
      </c>
      <c r="H4" s="10">
        <f t="shared" si="6"/>
        <v>15294</v>
      </c>
      <c r="I4" s="4" t="e">
        <f>#REF!</f>
        <v>#REF!</v>
      </c>
      <c r="J4" s="4" t="str">
        <f t="shared" si="7"/>
        <v>raheja exotica</v>
      </c>
      <c r="O4">
        <v>850</v>
      </c>
      <c r="P4">
        <f t="shared" si="8"/>
        <v>708.33333333333337</v>
      </c>
      <c r="Q4">
        <f t="shared" si="10"/>
        <v>590.27777777777783</v>
      </c>
      <c r="R4" s="2">
        <v>13000000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16">
        <f t="shared" si="3"/>
        <v>22200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 t="str">
        <f t="shared" si="7"/>
        <v>sigma value</v>
      </c>
      <c r="O5">
        <v>0</v>
      </c>
      <c r="P5">
        <f t="shared" si="8"/>
        <v>0</v>
      </c>
      <c r="Q5">
        <f t="shared" si="10"/>
        <v>0</v>
      </c>
      <c r="R5" s="2">
        <v>22200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617</v>
      </c>
      <c r="C6" s="4">
        <f t="shared" si="9"/>
        <v>740.4</v>
      </c>
      <c r="D6" s="4">
        <f t="shared" si="2"/>
        <v>888.4799999999999</v>
      </c>
      <c r="E6" s="16">
        <f t="shared" si="3"/>
        <v>12500000</v>
      </c>
      <c r="F6" s="15">
        <f t="shared" si="4"/>
        <v>20259</v>
      </c>
      <c r="G6" s="10">
        <f t="shared" si="5"/>
        <v>16883</v>
      </c>
      <c r="H6" s="10">
        <f t="shared" si="6"/>
        <v>14069</v>
      </c>
      <c r="I6" s="4" t="e">
        <f>#REF!</f>
        <v>#REF!</v>
      </c>
      <c r="J6" s="4" t="str">
        <f t="shared" si="7"/>
        <v>raheja exotica</v>
      </c>
      <c r="O6">
        <v>0</v>
      </c>
      <c r="P6">
        <f t="shared" si="8"/>
        <v>0</v>
      </c>
      <c r="Q6">
        <v>617</v>
      </c>
      <c r="R6" s="2">
        <v>12500000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708.33333333333337</v>
      </c>
      <c r="C7" s="4">
        <f t="shared" si="9"/>
        <v>850</v>
      </c>
      <c r="D7" s="4">
        <f t="shared" si="2"/>
        <v>1020</v>
      </c>
      <c r="E7" s="16">
        <f t="shared" si="3"/>
        <v>14000000</v>
      </c>
      <c r="F7" s="10">
        <f t="shared" si="4"/>
        <v>19765</v>
      </c>
      <c r="G7" s="10">
        <f t="shared" si="5"/>
        <v>16471</v>
      </c>
      <c r="H7" s="10">
        <f t="shared" si="6"/>
        <v>13725</v>
      </c>
      <c r="I7" s="4" t="e">
        <f>#REF!</f>
        <v>#REF!</v>
      </c>
      <c r="J7" s="4" t="str">
        <f t="shared" si="7"/>
        <v>raheja exotica</v>
      </c>
      <c r="O7">
        <v>0</v>
      </c>
      <c r="P7">
        <v>850</v>
      </c>
      <c r="Q7">
        <f t="shared" si="10"/>
        <v>708.33333333333337</v>
      </c>
      <c r="R7" s="2">
        <v>14000000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650</v>
      </c>
      <c r="C8" s="4">
        <f t="shared" si="9"/>
        <v>780</v>
      </c>
      <c r="D8" s="4">
        <f t="shared" si="2"/>
        <v>936</v>
      </c>
      <c r="E8" s="16">
        <f t="shared" si="3"/>
        <v>18000000</v>
      </c>
      <c r="F8" s="10">
        <f t="shared" si="4"/>
        <v>27692</v>
      </c>
      <c r="G8" s="10">
        <f t="shared" si="5"/>
        <v>23077</v>
      </c>
      <c r="H8" s="10">
        <f t="shared" si="6"/>
        <v>19231</v>
      </c>
      <c r="I8" s="4" t="e">
        <f>#REF!</f>
        <v>#REF!</v>
      </c>
      <c r="J8" s="4" t="str">
        <f t="shared" si="7"/>
        <v>raheja exotica</v>
      </c>
      <c r="O8">
        <v>0</v>
      </c>
      <c r="P8">
        <f t="shared" si="8"/>
        <v>0</v>
      </c>
      <c r="Q8">
        <v>650</v>
      </c>
      <c r="R8" s="2">
        <v>18000000</v>
      </c>
      <c r="S8" s="8" t="s">
        <v>21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23</v>
      </c>
    </row>
    <row r="18" spans="5:24" x14ac:dyDescent="0.25">
      <c r="E18">
        <v>23500</v>
      </c>
      <c r="G18" t="s">
        <v>17</v>
      </c>
      <c r="H18">
        <v>594</v>
      </c>
    </row>
    <row r="19" spans="5:24" x14ac:dyDescent="0.25">
      <c r="E19">
        <f>E18*H18</f>
        <v>13959000</v>
      </c>
      <c r="G19" t="s">
        <v>14</v>
      </c>
      <c r="H19">
        <v>795</v>
      </c>
      <c r="I19">
        <f>73.88*10.764</f>
        <v>795.2443199999999</v>
      </c>
      <c r="O19" t="s">
        <v>20</v>
      </c>
      <c r="P19">
        <v>583</v>
      </c>
    </row>
    <row r="20" spans="5:24" x14ac:dyDescent="0.25">
      <c r="G20" t="s">
        <v>18</v>
      </c>
      <c r="H20">
        <v>24500</v>
      </c>
      <c r="I20" t="s">
        <v>24</v>
      </c>
      <c r="O20" t="s">
        <v>13</v>
      </c>
      <c r="P20">
        <v>40</v>
      </c>
    </row>
    <row r="21" spans="5:24" x14ac:dyDescent="0.25">
      <c r="G21" t="s">
        <v>15</v>
      </c>
      <c r="H21">
        <f>H20*H18</f>
        <v>14553000</v>
      </c>
      <c r="I21">
        <f>H21*2</f>
        <v>29106000</v>
      </c>
      <c r="P21">
        <f>P20+P19</f>
        <v>623</v>
      </c>
    </row>
    <row r="22" spans="5:24" x14ac:dyDescent="0.25">
      <c r="G22" s="6"/>
      <c r="H22" s="6"/>
      <c r="I22">
        <f>I21*90%</f>
        <v>26195400</v>
      </c>
      <c r="P22">
        <v>21500</v>
      </c>
    </row>
    <row r="24" spans="5:24" x14ac:dyDescent="0.25">
      <c r="G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O35" sqref="O3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2023-09-05T06:00:27Z</dcterms:modified>
</cp:coreProperties>
</file>