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Dhule_Rakesh Dilip Babar\"/>
    </mc:Choice>
  </mc:AlternateContent>
  <xr:revisionPtr revIDLastSave="0" documentId="13_ncr:1_{4630A9CF-2A1C-461A-A00F-4496AA801734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Q7" i="4"/>
  <c r="B7" i="4" s="1"/>
  <c r="C7" i="4" s="1"/>
  <c r="D7" i="4" s="1"/>
  <c r="H29" i="4"/>
  <c r="C5" i="25"/>
  <c r="C4" i="25"/>
  <c r="C3" i="25"/>
  <c r="P2" i="4"/>
  <c r="P3" i="4"/>
  <c r="P4" i="4"/>
  <c r="Q5" i="4"/>
  <c r="Q6" i="4"/>
  <c r="B6" i="4" s="1"/>
  <c r="C6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B3" i="4"/>
  <c r="C3" i="4" s="1"/>
  <c r="D3" i="4" s="1"/>
  <c r="H3" i="4" s="1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F3" i="4" l="1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<sst xmlns="http://schemas.openxmlformats.org/spreadsheetml/2006/main" count="129" uniqueCount="87">
  <si>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</si>
  <si>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</si>
  <si>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</si>
  <si>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</si>
  <si>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</si>
  <si>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</si>
  <si>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</si>
  <si>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</si>
  <si>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</si>
  <si>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</si>
  <si>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</si>
  <si>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</si>
  <si>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</si>
  <si>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</si>
  <si>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</si>
  <si>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</si>
  <si>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</si>
  <si>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</si>
  <si>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</si>
  <si>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</si>
  <si>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</si>
  <si>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</si>
  <si>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</si>
  <si>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</si>
  <si>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</si>
  <si>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</si>
  <si>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</si>
  <si>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</si>
  <si>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</si>
  <si>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</si>
  <si>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</si>
  <si>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</si>
  <si>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</si>
  <si>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</si>
  <si>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</si>
  <si>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</si>
  <si>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</si>
  <si>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</si>
  <si>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</si>
  <si>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</si>
  <si>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</si>
  <si>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</si>
  <si>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</si>
  <si>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</si>
  <si>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</si>
  <si>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</si>
  <si>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</si>
  <si>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</si>
  <si>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</si>
  <si>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</si>
  <si>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</si>
  <si>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</si>
  <si>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</si>
  <si>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</si>
  <si>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</si>
  <si>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</si>
  <si>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</si>
  <si>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</si>
  <si>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</si>
  <si>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</si>
  <si>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</si>
  <si>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</si>
  <si>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</si>
  <si>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</si>
  <si>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</si>
  <si>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</si>
  <si>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</si>
  <si>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</si>
  <si>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</si>
  <si>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</si>
  <si>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</si>
  <si>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</si>
  <si>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</si>
  <si>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</si>
  <si>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</si>
  <si>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</si>
  <si>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</si>
  <si>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</si>
  <si>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</si>
  <si>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</si>
  <si>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</si>
  <si>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</si>
  <si>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</si>
  <si>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12.04.2022</t>
  </si>
  <si>
    <t>ACA</t>
  </si>
  <si>
    <t>IGR-20.07.23</t>
  </si>
  <si>
    <t>IGR-10.07.23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</si>
</sst>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FF259-3919-2615-1CEB-9000E4D1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46E05-03A5-ED7A-502A-6F320D0F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44DF5-F65B-B1EE-22A6-965D182A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939B3-AAD4-10CC-8DD2-FB9485065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B4A00-B3CE-7519-1E8A-B1F9D274C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72B2D-7C33-0984-F298-F37345CB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18" sqref="J18:J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321</v>
      </c>
      <c r="D18" s="26"/>
      <c r="F18" s="19"/>
    </row>
    <row r="19" spans="1:6" x14ac:dyDescent="0.25">
      <c r="A19" s="16" t="s">
        <v>73</v>
      </c>
      <c r="B19" s="6"/>
      <c r="C19" s="32">
        <f>C18*C16</f>
        <v>3210000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2889000</v>
      </c>
      <c r="D20" s="32"/>
      <c r="F20" s="19"/>
    </row>
    <row r="21" spans="1:6" x14ac:dyDescent="0.25">
      <c r="A21" s="16" t="s">
        <v>25</v>
      </c>
      <c r="C21" s="35">
        <f>C19*80%</f>
        <v>2568000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802500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6687.5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E32" sqref="E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321</v>
      </c>
      <c r="C2" s="4">
        <f t="shared" ref="C2:C16" si="1">B2*1.2</f>
        <v>385.2</v>
      </c>
      <c r="D2" s="4">
        <f t="shared" ref="D2:D16" si="2">C2*1.2</f>
        <v>462.23999999999995</v>
      </c>
      <c r="E2" s="5">
        <f t="shared" ref="E2:E16" si="3">R2</f>
        <v>3112787</v>
      </c>
      <c r="F2" s="77">
        <f t="shared" ref="F2:F15" si="4">ROUND((E2/B2),0)</f>
        <v>9697</v>
      </c>
      <c r="G2" s="77">
        <f t="shared" ref="G2:G15" si="5">ROUND((E2/C2),0)</f>
        <v>8081</v>
      </c>
      <c r="H2" s="77">
        <f t="shared" ref="H2:H15" si="6">ROUND((E2/D2),0)</f>
        <v>6734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321</v>
      </c>
      <c r="R2" s="78">
        <v>3112787</v>
      </c>
      <c r="S2" s="78" t="s">
        <v>85</v>
      </c>
    </row>
    <row r="3" spans="1:19" x14ac:dyDescent="0.25">
      <c r="A3" s="4">
        <v>2</v>
      </c>
      <c r="B3" s="4">
        <f t="shared" si="0"/>
        <v>321</v>
      </c>
      <c r="C3" s="4">
        <f t="shared" si="1"/>
        <v>385.2</v>
      </c>
      <c r="D3" s="4">
        <f t="shared" si="2"/>
        <v>462.23999999999995</v>
      </c>
      <c r="E3" s="5">
        <f t="shared" si="3"/>
        <v>3112787</v>
      </c>
      <c r="F3" s="77">
        <f t="shared" si="4"/>
        <v>9697</v>
      </c>
      <c r="G3" s="77">
        <f t="shared" si="5"/>
        <v>8081</v>
      </c>
      <c r="H3" s="77">
        <f t="shared" si="6"/>
        <v>6734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321</v>
      </c>
      <c r="R3" s="78">
        <v>3112787</v>
      </c>
      <c r="S3" s="78" t="s">
        <v>86</v>
      </c>
    </row>
    <row r="4" spans="1:19" x14ac:dyDescent="0.25">
      <c r="A4" s="4">
        <v>3</v>
      </c>
      <c r="B4" s="4">
        <f t="shared" si="0"/>
        <v>320</v>
      </c>
      <c r="C4" s="4">
        <f t="shared" si="1"/>
        <v>384</v>
      </c>
      <c r="D4" s="4">
        <f t="shared" si="2"/>
        <v>460.79999999999995</v>
      </c>
      <c r="E4" s="5">
        <f t="shared" si="3"/>
        <v>3600000</v>
      </c>
      <c r="F4" s="77">
        <f t="shared" si="4"/>
        <v>11250</v>
      </c>
      <c r="G4" s="77">
        <f t="shared" si="5"/>
        <v>9375</v>
      </c>
      <c r="H4" s="77">
        <f t="shared" si="6"/>
        <v>7813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320</v>
      </c>
      <c r="R4" s="78">
        <v>3600000</v>
      </c>
      <c r="S4" s="2"/>
    </row>
    <row r="5" spans="1:19" x14ac:dyDescent="0.25">
      <c r="A5" s="4">
        <v>4</v>
      </c>
      <c r="B5" s="4">
        <f t="shared" si="0"/>
        <v>411.66666666666669</v>
      </c>
      <c r="C5" s="4">
        <f t="shared" si="1"/>
        <v>494</v>
      </c>
      <c r="D5" s="4">
        <f t="shared" si="2"/>
        <v>592.79999999999995</v>
      </c>
      <c r="E5" s="5">
        <f t="shared" si="3"/>
        <v>3800000</v>
      </c>
      <c r="F5" s="77">
        <f t="shared" si="4"/>
        <v>9231</v>
      </c>
      <c r="G5" s="77">
        <f t="shared" si="5"/>
        <v>7692</v>
      </c>
      <c r="H5" s="77">
        <f t="shared" si="6"/>
        <v>6410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494</v>
      </c>
      <c r="Q5" s="7">
        <f t="shared" ref="Q5:Q10" si="10">P5/1.2</f>
        <v>411.66666666666669</v>
      </c>
      <c r="R5" s="78">
        <v>3800000</v>
      </c>
      <c r="S5" s="2"/>
    </row>
    <row r="6" spans="1:19" x14ac:dyDescent="0.25">
      <c r="A6" s="4">
        <v>5</v>
      </c>
      <c r="B6" s="4">
        <f t="shared" si="0"/>
        <v>333.33333333333337</v>
      </c>
      <c r="C6" s="4">
        <f t="shared" si="1"/>
        <v>400.00000000000006</v>
      </c>
      <c r="D6" s="4">
        <f t="shared" si="2"/>
        <v>480.00000000000006</v>
      </c>
      <c r="E6" s="5">
        <f t="shared" si="3"/>
        <v>4000000</v>
      </c>
      <c r="F6" s="77">
        <f t="shared" si="4"/>
        <v>12000</v>
      </c>
      <c r="G6" s="77">
        <f t="shared" si="5"/>
        <v>10000</v>
      </c>
      <c r="H6" s="77">
        <f t="shared" si="6"/>
        <v>8333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400</v>
      </c>
      <c r="Q6" s="7">
        <f t="shared" si="10"/>
        <v>333.33333333333337</v>
      </c>
      <c r="R6" s="78">
        <v>4000000</v>
      </c>
      <c r="S6" s="2"/>
    </row>
    <row r="7" spans="1:19" x14ac:dyDescent="0.25">
      <c r="A7" s="4">
        <v>6</v>
      </c>
      <c r="B7" s="4">
        <f t="shared" si="0"/>
        <v>307.5</v>
      </c>
      <c r="C7" s="4">
        <f t="shared" si="1"/>
        <v>369</v>
      </c>
      <c r="D7" s="4">
        <f t="shared" si="2"/>
        <v>442.8</v>
      </c>
      <c r="E7" s="5">
        <f t="shared" si="3"/>
        <v>3100000</v>
      </c>
      <c r="F7" s="77">
        <f t="shared" si="4"/>
        <v>10081</v>
      </c>
      <c r="G7" s="77">
        <f t="shared" si="5"/>
        <v>8401</v>
      </c>
      <c r="H7" s="77">
        <f t="shared" si="6"/>
        <v>7001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369</v>
      </c>
      <c r="Q7" s="7">
        <f t="shared" si="10"/>
        <v>307.5</v>
      </c>
      <c r="R7" s="78">
        <v>3100000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321</v>
      </c>
    </row>
    <row r="29" spans="1:19" s="10" customFormat="1" x14ac:dyDescent="0.25">
      <c r="C29" s="72" t="s">
        <v>1</v>
      </c>
      <c r="D29" s="72">
        <v>2844200</v>
      </c>
      <c r="F29" s="57" t="s">
        <v>71</v>
      </c>
      <c r="G29" s="57">
        <v>385</v>
      </c>
      <c r="H29" s="10">
        <f>G29/G28</f>
        <v>1.1993769470404985</v>
      </c>
    </row>
    <row r="30" spans="1:19" s="10" customFormat="1" x14ac:dyDescent="0.25">
      <c r="F30" s="57" t="s">
        <v>72</v>
      </c>
      <c r="G30" s="57">
        <v>10000</v>
      </c>
    </row>
    <row r="31" spans="1:19" s="10" customFormat="1" x14ac:dyDescent="0.25">
      <c r="C31" s="75"/>
      <c r="D31" s="75"/>
      <c r="F31" s="75" t="s">
        <v>73</v>
      </c>
      <c r="G31" s="75">
        <f>G28*G30</f>
        <v>3210000</v>
      </c>
      <c r="H31" s="10">
        <f>G31/D29</f>
        <v>1.1286126151466143</v>
      </c>
    </row>
    <row r="32" spans="1:19" s="10" customFormat="1" x14ac:dyDescent="0.25">
      <c r="C32" s="75"/>
      <c r="D32" s="75"/>
      <c r="F32" s="75" t="s">
        <v>24</v>
      </c>
      <c r="G32" s="75">
        <f>G31*90%</f>
        <v>2889000</v>
      </c>
    </row>
    <row r="33" spans="3:7" s="10" customFormat="1" x14ac:dyDescent="0.25">
      <c r="C33" s="75"/>
      <c r="D33" s="75"/>
      <c r="F33" s="75" t="s">
        <v>25</v>
      </c>
      <c r="G33" s="75">
        <f>G31*80%</f>
        <v>2568000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2023-08-28T04:55:51Z</dcterms:modified>
</cp:coreProperties>
</file>