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Sakinaka_Sainaz Mohd Zaheer Shah\"/>
    </mc:Choice>
  </mc:AlternateContent>
  <xr:revisionPtr revIDLastSave="0" documentId="13_ncr:1_{D35CFD43-48EF-41CE-B4D5-091616035A29}" xr6:coauthVersionLast="47" xr6:coauthVersionMax="47" xr10:uidLastSave="{00000000-0000-0000-0000-000000000000}"/>
  <bookViews>
    <workbookView xWindow="-120" yWindow="-120" windowWidth="29040" windowHeight="1572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  <sheet name="Sheet19" sheetId="34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12" i="23" s="1"/>
  <c r="F13" i="23" s="1"/>
  <c r="F6" i="23"/>
  <c r="F5" i="23"/>
  <c r="F14" i="23" s="1"/>
  <c r="G29" i="4"/>
  <c r="H29" i="4" s="1"/>
  <c r="C5" i="25"/>
  <c r="C4" i="25"/>
  <c r="C3" i="25"/>
  <c r="P2" i="4"/>
  <c r="P3" i="4"/>
  <c r="B3" i="4" s="1"/>
  <c r="C3" i="4" s="1"/>
  <c r="D3" i="4" s="1"/>
  <c r="Q4" i="4"/>
  <c r="P5" i="4"/>
  <c r="P6" i="4"/>
  <c r="B6" i="4"/>
  <c r="C6" i="4" s="1"/>
  <c r="Q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F16" i="23" l="1"/>
  <c r="F19" i="23" s="1"/>
  <c r="F8" i="23"/>
  <c r="G15" i="4"/>
  <c r="F14" i="4"/>
  <c r="H12" i="4"/>
  <c r="G11" i="4"/>
  <c r="H4" i="4"/>
  <c r="G31" i="4"/>
  <c r="G33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F20" i="23" l="1"/>
  <c r="F25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<sst xmlns="http://schemas.openxmlformats.org/spreadsheetml/2006/main" count="151" uniqueCount="101">
  <si>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</si>
  <si>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</si>
  <si>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</si>
  <si>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</si>
  <si>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</si>
  <si>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</si>
  <si>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</si>
  <si>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</si>
  <si>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</si>
  <si>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</si>
  <si>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</si>
  <si>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</si>
  <si>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</si>
  <si>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</si>
  <si>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</si>
  <si>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</si>
  <si>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</si>
  <si>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</si>
  <si>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</si>
  <si>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</si>
  <si>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</si>
  <si>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</si>
  <si>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</si>
  <si>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</si>
  <si>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</si>
  <si>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</si>
  <si>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</si>
  <si>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</si>
  <si>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</si>
  <si>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</si>
  <si>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</si>
  <si>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</si>
  <si>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</si>
  <si>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</si>
  <si>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</si>
  <si>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</si>
  <si>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</si>
  <si>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</si>
  <si>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</si>
  <si>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</si>
  <si>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</si>
  <si>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</si>
  <si>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</si>
  <si>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</si>
  <si>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</si>
  <si>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</si>
  <si>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</si>
  <si>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</si>
  <si>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</si>
  <si>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</si>
  <si>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</si>
  <si>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</si>
  <si>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</si>
  <si>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</si>
  <si>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</si>
  <si>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</si>
  <si>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</si>
  <si>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</si>
  <si>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</si>
  <si>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</si>
  <si>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</si>
  <si>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</si>
  <si>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</si>
  <si>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</si>
  <si>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</si>
  <si>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</si>
  <si>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</si>
  <si>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</si>
  <si>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</si>
  <si>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</si>
  <si>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</si>
  <si>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</si>
  <si>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</si>
  <si>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</si>
  <si>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</si>
  <si>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</si>
  <si>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</si>
  <si>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</si>
  <si>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</si>
  <si>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</si>
  <si>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</si>
  <si>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</si>
  <si>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</si>
  <si>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</si>
  <si>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03.05.2021</t>
  </si>
  <si>
    <t>GV</t>
  </si>
  <si>
    <t>ACA</t>
  </si>
  <si>
    <t xml:space="preserve">Flat No. </t>
  </si>
  <si>
    <t>28 TO 30 LAKH</t>
  </si>
  <si>
    <t>IGR-05.06.23</t>
  </si>
  <si>
    <t>IGR-28.06.23</t>
  </si>
  <si>
    <t>IGR-24.05.23</t>
  </si>
  <si>
    <t>IGR-03.03.23</t>
  </si>
  <si>
    <t>IGR-13.06.23</t>
  </si>
  <si>
    <t>IGR-28.03.23</t>
  </si>
  <si>
    <t>IGR-27.06.23</t>
  </si>
  <si>
    <t>IGR-11.01.23</t>
  </si>
  <si>
    <t>IGR-16.02.23</t>
  </si>
  <si>
    <t>IGR-13.04.23</t>
  </si>
  <si>
    <t>IGR-23.03.23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</si>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</sst>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D2CC5-6099-6357-EE42-1F11993A8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59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AA40A-4B7C-FAA9-8A8F-9B9CDED7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48517-B61F-ADBC-2323-2EDDB38B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EE7D8-D0C7-2D69-C1CC-510943AD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1D5E6-151C-EBC0-6A05-4EC17A87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3C697-169F-3760-4CA3-15098B42A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DF091C-0105-B4F9-2EBF-B4795069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6C23A-7292-ECB2-6E16-5A79F4E0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2C955-4128-BDA6-7ACF-538DCEAE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27632-DE21-9CAE-703B-97B6B1B8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56D32-615D-FACA-8C89-A65B4CBAA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5231B-F9BD-3583-58A1-449019C6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138CB-6B78-7F13-F934-95E439B0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459221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6B93F-F43E-C2CC-172C-E144F95E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80021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176B7-7383-2D49-ADDA-08839459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AF240-BF02-1887-2452-EFE2D270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7C298-4BD3-966E-1919-9D0F37C2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8F194-A0E3-B99A-677F-05AAF5C0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F1A0D-5755-0CC3-7320-A744E666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276140.92599999998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305540.92599999998</v>
      </c>
      <c r="D9" s="59" t="s">
        <v>62</v>
      </c>
      <c r="E9" s="60">
        <f>C9/10.764</f>
        <v>28385.444630248978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14</v>
      </c>
      <c r="D13" s="66">
        <f>D12-C13</f>
        <v>86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7440-94D5-4209-983F-EE9C46A97D7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F509B-9D65-4DB4-A308-4A1C37ADAF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1FA8-8416-475A-80CB-10E098F166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56D4-D965-44D8-A7E5-D1481E42ED5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DB07B-BE4E-4ECC-8178-FC0394D453E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D2EA1-D32C-4783-8C6F-240DB25F422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0727-ED94-475F-9894-C5906689ED7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2242A-D006-4974-8726-C7ABBD7222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10EAC-3F49-4F05-8FCA-B8EBC3A0B8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P13" sqref="P13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14000</v>
      </c>
      <c r="D3" s="22" t="s">
        <v>76</v>
      </c>
      <c r="E3" s="6" t="s">
        <v>86</v>
      </c>
      <c r="F3" s="19">
        <v>14000</v>
      </c>
      <c r="G3" s="22" t="s">
        <v>76</v>
      </c>
      <c r="H3" s="6" t="s">
        <v>86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11500</v>
      </c>
      <c r="D5" s="22"/>
      <c r="F5" s="19">
        <f>F3-F4</f>
        <v>11500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14</v>
      </c>
      <c r="D7" s="24">
        <v>2023</v>
      </c>
      <c r="F7" s="24">
        <f>G7-G8</f>
        <v>14</v>
      </c>
      <c r="G7" s="24">
        <v>2023</v>
      </c>
    </row>
    <row r="8" spans="1:8" x14ac:dyDescent="0.25">
      <c r="A8" s="15" t="s">
        <v>18</v>
      </c>
      <c r="B8" s="23"/>
      <c r="C8" s="24">
        <f>C9-C7</f>
        <v>46</v>
      </c>
      <c r="D8" s="24">
        <v>2009</v>
      </c>
      <c r="F8" s="24">
        <f>F9-F7</f>
        <v>46</v>
      </c>
      <c r="G8" s="24">
        <v>2009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21</v>
      </c>
      <c r="D10" s="24"/>
      <c r="F10" s="24">
        <f>90*F7/F9</f>
        <v>21</v>
      </c>
      <c r="G10" s="24"/>
    </row>
    <row r="11" spans="1:8" x14ac:dyDescent="0.25">
      <c r="A11" s="15"/>
      <c r="B11" s="25"/>
      <c r="C11" s="26">
        <f>C10%</f>
        <v>0.21</v>
      </c>
      <c r="D11" s="26"/>
      <c r="F11" s="26">
        <f>F10%</f>
        <v>0.21</v>
      </c>
      <c r="G11" s="26"/>
    </row>
    <row r="12" spans="1:8" x14ac:dyDescent="0.25">
      <c r="A12" s="15" t="s">
        <v>21</v>
      </c>
      <c r="B12" s="18"/>
      <c r="C12" s="19">
        <f>C6*C11</f>
        <v>525</v>
      </c>
      <c r="D12" s="22"/>
      <c r="F12" s="19">
        <f>F6*F11</f>
        <v>525</v>
      </c>
      <c r="G12" s="22"/>
    </row>
    <row r="13" spans="1:8" x14ac:dyDescent="0.25">
      <c r="A13" s="15" t="s">
        <v>22</v>
      </c>
      <c r="B13" s="18"/>
      <c r="C13" s="19">
        <f>C6-C12</f>
        <v>1975</v>
      </c>
      <c r="D13" s="22"/>
      <c r="F13" s="19">
        <f>F6-F12</f>
        <v>1975</v>
      </c>
      <c r="G13" s="22"/>
    </row>
    <row r="14" spans="1:8" x14ac:dyDescent="0.25">
      <c r="A14" s="15" t="s">
        <v>15</v>
      </c>
      <c r="B14" s="18"/>
      <c r="C14" s="19">
        <f>C5</f>
        <v>11500</v>
      </c>
      <c r="D14" s="22"/>
      <c r="F14" s="19">
        <f>F5</f>
        <v>11500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13475</v>
      </c>
      <c r="D16" s="22"/>
      <c r="F16" s="20">
        <f>F14+F13</f>
        <v>13475</v>
      </c>
      <c r="G16" s="22"/>
    </row>
    <row r="17" spans="1:8" x14ac:dyDescent="0.25">
      <c r="A17" t="s">
        <v>100</v>
      </c>
      <c r="B17" s="23"/>
      <c r="C17" s="24">
        <v>303</v>
      </c>
      <c r="D17" s="24"/>
      <c r="F17" s="24">
        <v>305</v>
      </c>
      <c r="G17" s="24"/>
    </row>
    <row r="18" spans="1:8" x14ac:dyDescent="0.25">
      <c r="A18" s="72" t="str">
        <f>E3</f>
        <v>ACA</v>
      </c>
      <c r="B18" s="7"/>
      <c r="C18" s="29">
        <v>225</v>
      </c>
      <c r="D18" s="24"/>
      <c r="F18" s="29">
        <v>225</v>
      </c>
      <c r="G18" s="24"/>
    </row>
    <row r="19" spans="1:8" x14ac:dyDescent="0.25">
      <c r="A19" s="15" t="s">
        <v>74</v>
      </c>
      <c r="B19" s="6"/>
      <c r="C19" s="30">
        <f>C18*C16</f>
        <v>3031875</v>
      </c>
      <c r="D19" s="31"/>
      <c r="E19" s="66"/>
      <c r="F19" s="30">
        <f>F18*F16</f>
        <v>3031875</v>
      </c>
      <c r="G19" s="73"/>
      <c r="H19" s="66"/>
    </row>
    <row r="20" spans="1:8" x14ac:dyDescent="0.25">
      <c r="A20" s="15" t="s">
        <v>24</v>
      </c>
      <c r="C20" s="32">
        <f>C19*90%</f>
        <v>2728687.5</v>
      </c>
      <c r="D20" s="30"/>
      <c r="F20" s="32">
        <f>F19*90%</f>
        <v>2728687.5</v>
      </c>
      <c r="G20" s="30"/>
    </row>
    <row r="21" spans="1:8" x14ac:dyDescent="0.25">
      <c r="A21" s="15" t="s">
        <v>25</v>
      </c>
      <c r="C21" s="32">
        <f>C19*80%</f>
        <v>2425500</v>
      </c>
      <c r="D21" s="32"/>
      <c r="F21" s="32">
        <f>F19*80%</f>
        <v>2425500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562500</v>
      </c>
      <c r="D23" s="35"/>
      <c r="F23" s="35">
        <f>F4*F18</f>
        <v>562500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6316.40625</v>
      </c>
      <c r="D25" s="32"/>
      <c r="F25" s="32">
        <f>F19*0.025/12</f>
        <v>6316.40625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Y20" sqref="Y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300</v>
      </c>
      <c r="C2" s="4">
        <f t="shared" ref="C2:C16" si="1">B2*1.2</f>
        <v>360</v>
      </c>
      <c r="D2" s="4">
        <f t="shared" ref="D2:D16" si="2">C2*1.2</f>
        <v>432</v>
      </c>
      <c r="E2" s="5">
        <f t="shared" ref="E2:E16" si="3">R2</f>
        <v>3000000</v>
      </c>
      <c r="F2" s="4">
        <f t="shared" ref="F2:F15" si="4">ROUND((E2/B2),0)</f>
        <v>10000</v>
      </c>
      <c r="G2" s="4">
        <f t="shared" ref="G2:G15" si="5">ROUND((E2/C2),0)</f>
        <v>8333</v>
      </c>
      <c r="H2" s="4">
        <f t="shared" ref="H2:H15" si="6">ROUND((E2/D2),0)</f>
        <v>6944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300</v>
      </c>
      <c r="R2" s="2">
        <v>3000000</v>
      </c>
      <c r="S2" s="2"/>
    </row>
    <row r="3" spans="1:19" x14ac:dyDescent="0.25">
      <c r="A3" s="4">
        <v>2</v>
      </c>
      <c r="B3" s="4">
        <f t="shared" si="0"/>
        <v>275</v>
      </c>
      <c r="C3" s="4">
        <f t="shared" si="1"/>
        <v>330</v>
      </c>
      <c r="D3" s="4">
        <f t="shared" si="2"/>
        <v>396</v>
      </c>
      <c r="E3" s="5">
        <f t="shared" si="3"/>
        <v>3500000</v>
      </c>
      <c r="F3" s="75">
        <f t="shared" si="4"/>
        <v>12727</v>
      </c>
      <c r="G3" s="75">
        <f t="shared" si="5"/>
        <v>10606</v>
      </c>
      <c r="H3" s="75">
        <f t="shared" si="6"/>
        <v>8838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275</v>
      </c>
      <c r="R3" s="76">
        <v>3500000</v>
      </c>
      <c r="S3" s="2"/>
    </row>
    <row r="4" spans="1:19" x14ac:dyDescent="0.25">
      <c r="A4" s="4">
        <v>3</v>
      </c>
      <c r="B4" s="4">
        <f t="shared" si="0"/>
        <v>200</v>
      </c>
      <c r="C4" s="4">
        <f t="shared" si="1"/>
        <v>240</v>
      </c>
      <c r="D4" s="4">
        <f t="shared" si="2"/>
        <v>288</v>
      </c>
      <c r="E4" s="5">
        <f t="shared" si="3"/>
        <v>4500000</v>
      </c>
      <c r="F4" s="75">
        <f t="shared" si="4"/>
        <v>22500</v>
      </c>
      <c r="G4" s="75">
        <f t="shared" si="5"/>
        <v>18750</v>
      </c>
      <c r="H4" s="75">
        <f t="shared" si="6"/>
        <v>15625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v>240</v>
      </c>
      <c r="Q4" s="7">
        <f t="shared" ref="Q4:Q7" si="10">P4/1.2</f>
        <v>200</v>
      </c>
      <c r="R4" s="76">
        <v>4500000</v>
      </c>
      <c r="S4" s="2"/>
    </row>
    <row r="5" spans="1:19" x14ac:dyDescent="0.25">
      <c r="A5" s="4">
        <v>4</v>
      </c>
      <c r="B5" s="4">
        <f t="shared" si="0"/>
        <v>275</v>
      </c>
      <c r="C5" s="4">
        <f t="shared" si="1"/>
        <v>330</v>
      </c>
      <c r="D5" s="4">
        <f t="shared" si="2"/>
        <v>396</v>
      </c>
      <c r="E5" s="5">
        <f t="shared" si="3"/>
        <v>3500000</v>
      </c>
      <c r="F5" s="75">
        <f t="shared" si="4"/>
        <v>12727</v>
      </c>
      <c r="G5" s="75">
        <f t="shared" si="5"/>
        <v>10606</v>
      </c>
      <c r="H5" s="75">
        <f t="shared" si="6"/>
        <v>8838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275</v>
      </c>
      <c r="R5" s="76">
        <v>3500000</v>
      </c>
      <c r="S5" s="2"/>
    </row>
    <row r="6" spans="1:19" x14ac:dyDescent="0.25">
      <c r="A6" s="4">
        <v>5</v>
      </c>
      <c r="B6" s="4">
        <f t="shared" si="0"/>
        <v>225</v>
      </c>
      <c r="C6" s="4">
        <f t="shared" si="1"/>
        <v>270</v>
      </c>
      <c r="D6" s="4">
        <f t="shared" si="2"/>
        <v>324</v>
      </c>
      <c r="E6" s="5">
        <f t="shared" si="3"/>
        <v>5000000</v>
      </c>
      <c r="F6" s="4">
        <f t="shared" si="4"/>
        <v>22222</v>
      </c>
      <c r="G6" s="4">
        <f t="shared" si="5"/>
        <v>18519</v>
      </c>
      <c r="H6" s="4">
        <f t="shared" si="6"/>
        <v>15432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225</v>
      </c>
      <c r="R6" s="2">
        <v>5000000</v>
      </c>
      <c r="S6" s="2"/>
    </row>
    <row r="7" spans="1:19" x14ac:dyDescent="0.25">
      <c r="A7" s="4">
        <v>6</v>
      </c>
      <c r="B7" s="4">
        <f t="shared" si="0"/>
        <v>225</v>
      </c>
      <c r="C7" s="4">
        <f t="shared" si="1"/>
        <v>270</v>
      </c>
      <c r="D7" s="4">
        <f t="shared" si="2"/>
        <v>324</v>
      </c>
      <c r="E7" s="5">
        <f t="shared" si="3"/>
        <v>5000000</v>
      </c>
      <c r="F7" s="4">
        <f t="shared" si="4"/>
        <v>22222</v>
      </c>
      <c r="G7" s="4">
        <f t="shared" si="5"/>
        <v>18519</v>
      </c>
      <c r="H7" s="4">
        <f t="shared" si="6"/>
        <v>15432</v>
      </c>
      <c r="I7" s="4">
        <f t="shared" si="7"/>
        <v>0</v>
      </c>
      <c r="J7" s="4">
        <f t="shared" si="8"/>
        <v>0</v>
      </c>
      <c r="O7">
        <v>0</v>
      </c>
      <c r="P7">
        <v>270</v>
      </c>
      <c r="Q7">
        <f t="shared" si="10"/>
        <v>225</v>
      </c>
      <c r="R7" s="2">
        <v>5000000</v>
      </c>
      <c r="S7" s="2"/>
    </row>
    <row r="8" spans="1:19" x14ac:dyDescent="0.25">
      <c r="A8" s="4">
        <v>7</v>
      </c>
      <c r="B8" s="4">
        <f t="shared" si="0"/>
        <v>225</v>
      </c>
      <c r="C8" s="4">
        <f t="shared" si="1"/>
        <v>270</v>
      </c>
      <c r="D8" s="4">
        <f t="shared" si="2"/>
        <v>324</v>
      </c>
      <c r="E8" s="5">
        <f t="shared" si="3"/>
        <v>3800000</v>
      </c>
      <c r="F8" s="75">
        <f t="shared" si="4"/>
        <v>16889</v>
      </c>
      <c r="G8" s="75">
        <f t="shared" si="5"/>
        <v>14074</v>
      </c>
      <c r="H8" s="75">
        <f t="shared" si="6"/>
        <v>11728</v>
      </c>
      <c r="I8" s="75">
        <f t="shared" si="7"/>
        <v>0</v>
      </c>
      <c r="J8" s="7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225</v>
      </c>
      <c r="R8" s="76">
        <v>3800000</v>
      </c>
      <c r="S8" s="2"/>
    </row>
    <row r="9" spans="1:19" x14ac:dyDescent="0.25">
      <c r="A9" s="4">
        <v>8</v>
      </c>
      <c r="B9" s="4">
        <f t="shared" si="0"/>
        <v>225</v>
      </c>
      <c r="C9" s="4">
        <f t="shared" si="1"/>
        <v>270</v>
      </c>
      <c r="D9" s="4">
        <f t="shared" si="2"/>
        <v>324</v>
      </c>
      <c r="E9" s="5">
        <f t="shared" si="3"/>
        <v>3330000</v>
      </c>
      <c r="F9" s="4">
        <f t="shared" si="4"/>
        <v>14800</v>
      </c>
      <c r="G9" s="4">
        <f t="shared" si="5"/>
        <v>12333</v>
      </c>
      <c r="H9" s="4">
        <f t="shared" si="6"/>
        <v>10278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225</v>
      </c>
      <c r="R9" s="2">
        <v>3330000</v>
      </c>
      <c r="S9" s="2" t="s">
        <v>89</v>
      </c>
    </row>
    <row r="10" spans="1:19" x14ac:dyDescent="0.25">
      <c r="A10" s="4">
        <v>9</v>
      </c>
      <c r="B10" s="4">
        <f t="shared" si="0"/>
        <v>225</v>
      </c>
      <c r="C10" s="4">
        <f t="shared" si="1"/>
        <v>270</v>
      </c>
      <c r="D10" s="4">
        <f t="shared" si="2"/>
        <v>324</v>
      </c>
      <c r="E10" s="5">
        <f t="shared" si="3"/>
        <v>3100000</v>
      </c>
      <c r="F10" s="75">
        <f t="shared" si="4"/>
        <v>13778</v>
      </c>
      <c r="G10" s="75">
        <f t="shared" si="5"/>
        <v>11481</v>
      </c>
      <c r="H10" s="75">
        <f t="shared" si="6"/>
        <v>9568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225</v>
      </c>
      <c r="R10" s="76">
        <v>3100000</v>
      </c>
      <c r="S10" s="76" t="s">
        <v>90</v>
      </c>
    </row>
    <row r="11" spans="1:19" x14ac:dyDescent="0.25">
      <c r="A11" s="4">
        <v>10</v>
      </c>
      <c r="B11" s="4">
        <f t="shared" si="0"/>
        <v>225</v>
      </c>
      <c r="C11" s="4">
        <f t="shared" si="1"/>
        <v>270</v>
      </c>
      <c r="D11" s="4">
        <f t="shared" si="2"/>
        <v>324</v>
      </c>
      <c r="E11" s="5">
        <f t="shared" si="3"/>
        <v>2900000</v>
      </c>
      <c r="F11" s="75">
        <f t="shared" si="4"/>
        <v>12889</v>
      </c>
      <c r="G11" s="75">
        <f t="shared" si="5"/>
        <v>10741</v>
      </c>
      <c r="H11" s="75">
        <f t="shared" si="6"/>
        <v>8951</v>
      </c>
      <c r="I11" s="75">
        <f t="shared" si="7"/>
        <v>0</v>
      </c>
      <c r="J11" s="75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225</v>
      </c>
      <c r="R11" s="76">
        <v>2900000</v>
      </c>
      <c r="S11" s="76" t="s">
        <v>91</v>
      </c>
    </row>
    <row r="12" spans="1:19" x14ac:dyDescent="0.25">
      <c r="A12" s="4">
        <v>11</v>
      </c>
      <c r="B12" s="4">
        <f t="shared" si="0"/>
        <v>225</v>
      </c>
      <c r="C12" s="4">
        <f t="shared" si="1"/>
        <v>270</v>
      </c>
      <c r="D12" s="4">
        <f t="shared" si="2"/>
        <v>324</v>
      </c>
      <c r="E12" s="5">
        <f t="shared" si="3"/>
        <v>2800000</v>
      </c>
      <c r="F12" s="4">
        <f t="shared" si="4"/>
        <v>12444</v>
      </c>
      <c r="G12" s="4">
        <f t="shared" si="5"/>
        <v>10370</v>
      </c>
      <c r="H12" s="4">
        <f t="shared" si="6"/>
        <v>8642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225</v>
      </c>
      <c r="R12" s="2">
        <v>2800000</v>
      </c>
      <c r="S12" s="2" t="s">
        <v>92</v>
      </c>
    </row>
    <row r="13" spans="1:19" x14ac:dyDescent="0.25">
      <c r="A13" s="4">
        <v>12</v>
      </c>
      <c r="B13" s="4">
        <f t="shared" si="0"/>
        <v>225</v>
      </c>
      <c r="C13" s="4">
        <f t="shared" si="1"/>
        <v>270</v>
      </c>
      <c r="D13" s="4">
        <f t="shared" si="2"/>
        <v>324</v>
      </c>
      <c r="E13" s="5">
        <f t="shared" si="3"/>
        <v>2500000</v>
      </c>
      <c r="F13" s="4">
        <f t="shared" si="4"/>
        <v>11111</v>
      </c>
      <c r="G13" s="4">
        <f t="shared" si="5"/>
        <v>9259</v>
      </c>
      <c r="H13" s="4">
        <f t="shared" si="6"/>
        <v>7716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v>225</v>
      </c>
      <c r="R13" s="2">
        <v>2500000</v>
      </c>
      <c r="S13" s="2" t="s">
        <v>93</v>
      </c>
    </row>
    <row r="14" spans="1:19" x14ac:dyDescent="0.25">
      <c r="A14" s="4">
        <v>13</v>
      </c>
      <c r="B14" s="4">
        <f t="shared" si="0"/>
        <v>225</v>
      </c>
      <c r="C14" s="4">
        <f t="shared" si="1"/>
        <v>270</v>
      </c>
      <c r="D14" s="4">
        <f t="shared" si="2"/>
        <v>324</v>
      </c>
      <c r="E14" s="5">
        <f t="shared" si="3"/>
        <v>2726000</v>
      </c>
      <c r="F14" s="4">
        <f t="shared" si="4"/>
        <v>12116</v>
      </c>
      <c r="G14" s="4">
        <f t="shared" si="5"/>
        <v>10096</v>
      </c>
      <c r="H14" s="4">
        <f t="shared" si="6"/>
        <v>8414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225</v>
      </c>
      <c r="R14" s="2">
        <v>2726000</v>
      </c>
      <c r="S14" s="2" t="s">
        <v>94</v>
      </c>
    </row>
    <row r="15" spans="1:19" x14ac:dyDescent="0.25">
      <c r="A15" s="4">
        <v>14</v>
      </c>
      <c r="B15" s="4">
        <f t="shared" si="0"/>
        <v>225</v>
      </c>
      <c r="C15" s="4">
        <f t="shared" si="1"/>
        <v>270</v>
      </c>
      <c r="D15" s="4">
        <f t="shared" si="2"/>
        <v>324</v>
      </c>
      <c r="E15" s="5">
        <f t="shared" si="3"/>
        <v>2550000</v>
      </c>
      <c r="F15" s="4">
        <f t="shared" si="4"/>
        <v>11333</v>
      </c>
      <c r="G15" s="4">
        <f t="shared" si="5"/>
        <v>9444</v>
      </c>
      <c r="H15" s="4">
        <f t="shared" si="6"/>
        <v>7870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v>225</v>
      </c>
      <c r="R15" s="2">
        <v>2550000</v>
      </c>
      <c r="S15" s="2" t="s">
        <v>95</v>
      </c>
    </row>
    <row r="16" spans="1:19" x14ac:dyDescent="0.25">
      <c r="A16" s="4">
        <v>15</v>
      </c>
      <c r="B16" s="4">
        <f t="shared" si="0"/>
        <v>225</v>
      </c>
      <c r="C16" s="4">
        <f t="shared" si="1"/>
        <v>270</v>
      </c>
      <c r="D16" s="4">
        <f t="shared" si="2"/>
        <v>324</v>
      </c>
      <c r="E16" s="5">
        <f t="shared" si="3"/>
        <v>2665000</v>
      </c>
      <c r="F16" s="4">
        <f t="shared" ref="F16" si="12">ROUND((E16/B16),0)</f>
        <v>11844</v>
      </c>
      <c r="G16" s="4">
        <f t="shared" ref="G16" si="13">ROUND((E16/C16),0)</f>
        <v>9870</v>
      </c>
      <c r="H16" s="4">
        <f t="shared" ref="H16" si="14">ROUND((E16/D16),0)</f>
        <v>8225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v>225</v>
      </c>
      <c r="R16" s="2">
        <v>2665000</v>
      </c>
      <c r="S16" s="2" t="s">
        <v>96</v>
      </c>
    </row>
    <row r="17" spans="1:19" x14ac:dyDescent="0.25">
      <c r="A17" s="4">
        <v>16</v>
      </c>
      <c r="B17" s="4">
        <f t="shared" ref="B17:B21" si="18">Q17</f>
        <v>225</v>
      </c>
      <c r="C17" s="4">
        <f t="shared" ref="C17:C21" si="19">B17*1.2</f>
        <v>270</v>
      </c>
      <c r="D17" s="4">
        <f t="shared" ref="D17:D21" si="20">C17*1.2</f>
        <v>324</v>
      </c>
      <c r="E17" s="5">
        <f t="shared" ref="E17:E21" si="21">R17</f>
        <v>2800000</v>
      </c>
      <c r="F17" s="4">
        <f t="shared" ref="F17" si="22">ROUND((E17/B17),0)</f>
        <v>12444</v>
      </c>
      <c r="G17" s="4">
        <f t="shared" ref="G17" si="23">ROUND((E17/C17),0)</f>
        <v>10370</v>
      </c>
      <c r="H17" s="4">
        <f t="shared" ref="H17" si="24">ROUND((E17/D17),0)</f>
        <v>8642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v>225</v>
      </c>
      <c r="R17" s="2">
        <v>2800000</v>
      </c>
      <c r="S17" s="2" t="s">
        <v>96</v>
      </c>
    </row>
    <row r="18" spans="1:19" x14ac:dyDescent="0.25">
      <c r="A18" s="4">
        <v>17</v>
      </c>
      <c r="B18" s="4">
        <f t="shared" si="18"/>
        <v>225</v>
      </c>
      <c r="C18" s="4">
        <f t="shared" si="19"/>
        <v>270</v>
      </c>
      <c r="D18" s="4">
        <f t="shared" si="20"/>
        <v>324</v>
      </c>
      <c r="E18" s="5">
        <f t="shared" si="21"/>
        <v>2500000</v>
      </c>
      <c r="F18" s="4">
        <f t="shared" ref="F18:F21" si="28">ROUND((E18/B18),0)</f>
        <v>11111</v>
      </c>
      <c r="G18" s="4">
        <f t="shared" ref="G18:G21" si="29">ROUND((E18/C18),0)</f>
        <v>9259</v>
      </c>
      <c r="H18" s="4">
        <f t="shared" ref="H18:H21" si="30">ROUND((E18/D18),0)</f>
        <v>7716</v>
      </c>
      <c r="I18" s="4">
        <f t="shared" ref="I18:J21" si="31">T18</f>
        <v>0</v>
      </c>
      <c r="J18" s="4">
        <f t="shared" si="31"/>
        <v>0</v>
      </c>
      <c r="O18">
        <v>0</v>
      </c>
      <c r="P18">
        <f t="shared" ref="P18" si="32">O18/1.2</f>
        <v>0</v>
      </c>
      <c r="Q18">
        <v>225</v>
      </c>
      <c r="R18" s="2">
        <v>2500000</v>
      </c>
      <c r="S18" s="2" t="s">
        <v>97</v>
      </c>
    </row>
    <row r="19" spans="1:19" x14ac:dyDescent="0.25">
      <c r="A19" s="4">
        <v>18</v>
      </c>
      <c r="B19" s="4">
        <f t="shared" si="18"/>
        <v>225</v>
      </c>
      <c r="C19" s="4">
        <f t="shared" si="19"/>
        <v>270</v>
      </c>
      <c r="D19" s="4">
        <f t="shared" si="20"/>
        <v>324</v>
      </c>
      <c r="E19" s="5">
        <f t="shared" si="21"/>
        <v>2550000</v>
      </c>
      <c r="F19" s="4">
        <f t="shared" si="28"/>
        <v>11333</v>
      </c>
      <c r="G19" s="4">
        <f t="shared" si="29"/>
        <v>9444</v>
      </c>
      <c r="H19" s="4">
        <f t="shared" si="30"/>
        <v>7870</v>
      </c>
      <c r="I19" s="4">
        <f t="shared" si="31"/>
        <v>0</v>
      </c>
      <c r="J19" s="4">
        <f t="shared" si="31"/>
        <v>0</v>
      </c>
      <c r="O19">
        <v>0</v>
      </c>
      <c r="P19">
        <f>O19/1.2</f>
        <v>0</v>
      </c>
      <c r="Q19">
        <v>225</v>
      </c>
      <c r="R19" s="2">
        <v>2550000</v>
      </c>
      <c r="S19" s="2" t="s">
        <v>98</v>
      </c>
    </row>
    <row r="20" spans="1:19" x14ac:dyDescent="0.25">
      <c r="A20" s="4">
        <v>19</v>
      </c>
      <c r="B20" s="4">
        <f t="shared" ref="B20" si="33">Q20</f>
        <v>225</v>
      </c>
      <c r="C20" s="4">
        <f t="shared" ref="C20" si="34">B20*1.2</f>
        <v>270</v>
      </c>
      <c r="D20" s="4">
        <f t="shared" ref="D20" si="35">C20*1.2</f>
        <v>324</v>
      </c>
      <c r="E20" s="5">
        <f t="shared" ref="E20" si="36">R20</f>
        <v>3700000</v>
      </c>
      <c r="F20" s="4">
        <f t="shared" ref="F20" si="37">ROUND((E20/B20),0)</f>
        <v>16444</v>
      </c>
      <c r="G20" s="4">
        <f t="shared" ref="G20" si="38">ROUND((E20/C20),0)</f>
        <v>13704</v>
      </c>
      <c r="H20" s="4">
        <f t="shared" ref="H20" si="39">ROUND((E20/D20),0)</f>
        <v>11420</v>
      </c>
      <c r="I20" s="4">
        <f t="shared" ref="I20" si="40">T20</f>
        <v>0</v>
      </c>
      <c r="J20" s="4">
        <f t="shared" ref="J20" si="41">U20</f>
        <v>0</v>
      </c>
      <c r="O20">
        <v>0</v>
      </c>
      <c r="P20">
        <f t="shared" ref="P20" si="42">O20/1.2</f>
        <v>0</v>
      </c>
      <c r="Q20">
        <v>225</v>
      </c>
      <c r="R20" s="2">
        <v>3700000</v>
      </c>
      <c r="S20" s="2" t="s">
        <v>99</v>
      </c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8"/>
        <v>#DIV/0!</v>
      </c>
      <c r="G21" s="4" t="e">
        <f t="shared" si="29"/>
        <v>#DIV/0!</v>
      </c>
      <c r="H21" s="4" t="e">
        <f t="shared" si="30"/>
        <v>#DIV/0!</v>
      </c>
      <c r="I21" s="4">
        <f t="shared" si="31"/>
        <v>0</v>
      </c>
      <c r="J21" s="4">
        <f t="shared" si="31"/>
        <v>0</v>
      </c>
      <c r="O21">
        <v>0</v>
      </c>
      <c r="P21">
        <f>O21/1.2</f>
        <v>0</v>
      </c>
      <c r="Q21">
        <f t="shared" ref="Q21" si="43">P21/1.2</f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87</v>
      </c>
      <c r="D23" s="10">
        <v>303</v>
      </c>
      <c r="F23" s="10" t="s">
        <v>88</v>
      </c>
    </row>
    <row r="24" spans="1:19" s="10" customFormat="1" x14ac:dyDescent="0.25">
      <c r="C24" s="68" t="s">
        <v>75</v>
      </c>
      <c r="D24" s="68" t="s">
        <v>84</v>
      </c>
      <c r="F24" s="69"/>
    </row>
    <row r="25" spans="1:19" s="10" customFormat="1" x14ac:dyDescent="0.25">
      <c r="C25" s="68" t="s">
        <v>1</v>
      </c>
      <c r="D25" s="68">
        <v>2100000</v>
      </c>
      <c r="F25" s="70"/>
    </row>
    <row r="26" spans="1:19" s="10" customFormat="1" x14ac:dyDescent="0.25">
      <c r="C26" s="68" t="s">
        <v>85</v>
      </c>
      <c r="D26" s="68">
        <v>4306899</v>
      </c>
      <c r="F26" s="70"/>
    </row>
    <row r="27" spans="1:19" s="10" customFormat="1" x14ac:dyDescent="0.25">
      <c r="C27" s="10" t="s">
        <v>87</v>
      </c>
      <c r="D27" s="10">
        <v>305</v>
      </c>
      <c r="F27" s="53" t="s">
        <v>71</v>
      </c>
      <c r="G27" s="53">
        <v>223</v>
      </c>
    </row>
    <row r="28" spans="1:19" s="10" customFormat="1" x14ac:dyDescent="0.25">
      <c r="C28" s="68" t="s">
        <v>75</v>
      </c>
      <c r="D28" s="68" t="s">
        <v>84</v>
      </c>
      <c r="F28" s="53" t="s">
        <v>86</v>
      </c>
      <c r="G28" s="53">
        <v>225</v>
      </c>
    </row>
    <row r="29" spans="1:19" s="10" customFormat="1" x14ac:dyDescent="0.25">
      <c r="C29" s="68" t="s">
        <v>1</v>
      </c>
      <c r="D29" s="68">
        <v>1200000</v>
      </c>
      <c r="F29" s="53" t="s">
        <v>72</v>
      </c>
      <c r="G29" s="53">
        <f>G28*1.2</f>
        <v>270</v>
      </c>
      <c r="H29" s="10">
        <f>G29/G28</f>
        <v>1.2</v>
      </c>
    </row>
    <row r="30" spans="1:19" s="10" customFormat="1" x14ac:dyDescent="0.25">
      <c r="C30" s="68" t="s">
        <v>85</v>
      </c>
      <c r="D30" s="68">
        <v>4306899</v>
      </c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2023-10-09T05:32:05Z</dcterms:modified>
</cp:coreProperties>
</file>