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iran Shantaram Khairnar\"/>
    </mc:Choice>
  </mc:AlternateContent>
  <xr:revisionPtr revIDLastSave="0" documentId="13_ncr:1_{57C9CFBE-9B91-43DF-8BC1-B19EBC3FE0C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V3" i="4"/>
  <c r="V6" i="4"/>
  <c r="V7" i="4"/>
  <c r="V8" i="4"/>
  <c r="V9" i="4"/>
  <c r="V10" i="4"/>
  <c r="V11" i="4"/>
  <c r="V12" i="4"/>
  <c r="V13" i="4"/>
  <c r="V14" i="4"/>
  <c r="V15" i="4"/>
  <c r="U3" i="4"/>
  <c r="U4" i="4"/>
  <c r="V4" i="4" s="1"/>
  <c r="U5" i="4"/>
  <c r="V5" i="4" s="1"/>
  <c r="U6" i="4"/>
  <c r="U7" i="4"/>
  <c r="U8" i="4"/>
  <c r="U9" i="4"/>
  <c r="U10" i="4"/>
  <c r="U11" i="4"/>
  <c r="U12" i="4"/>
  <c r="U13" i="4"/>
  <c r="U14" i="4"/>
  <c r="U15" i="4"/>
  <c r="U16" i="4"/>
  <c r="P24" i="4"/>
  <c r="H21" i="4" l="1"/>
  <c r="U2" i="4"/>
  <c r="V2" i="4"/>
  <c r="P22" i="4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P5" i="4"/>
  <c r="P3" i="4"/>
  <c r="Q2" i="4"/>
  <c r="C12" i="4" l="1"/>
  <c r="C13" i="4"/>
  <c r="C14" i="4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<sst xmlns="http://schemas.openxmlformats.org/spreadsheetml/2006/main" count="140" uniqueCount="24">
  <si>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</si>
  <si>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</si>
  <si>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</si>
  <si>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</si>
  <si>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</si>
  <si>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</si>
  <si>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</si>
  <si>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</si>
  <si>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</si>
  <si>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</si>
  <si>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</si>
  <si>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</si>
  <si>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</si>
  <si>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</si>
  <si>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bua</t>
  </si>
  <si>
    <t>f. no. 203, 2nd floor, mahesh building, mrahma vishnu mahesh chsl, kulgaon, badlapur</t>
  </si>
  <si>
    <t>agreement  - 04.08.23 -  15.60 alkhs</t>
  </si>
  <si>
    <t>oc - 2019</t>
  </si>
  <si>
    <t>05.06.23</t>
  </si>
  <si>
    <t>mca</t>
  </si>
  <si>
    <t>rate</t>
  </si>
  <si>
    <t>17 to 18 lakhs</t>
  </si>
  <si>
    <t>kulgaon</t>
  </si>
  <si>
    <t>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</si>
</sst>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9" fontId="0" fillId="0" borderId="0" xfId="0" applyNumberForma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21D8FF-896E-460D-A973-1471EDAB3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067C68-0D15-44D8-A116-18B30DDA3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8E7AE2-537B-416A-B52F-CE19DC519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4EF202-D4AE-4604-B4EE-50478AA5E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V1" s="16">
        <v>0.32</v>
      </c>
    </row>
    <row r="2" spans="1:22" x14ac:dyDescent="0.25">
      <c r="A2" s="4">
        <f t="shared" ref="A2:A15" si="0">N2</f>
        <v>0</v>
      </c>
      <c r="B2" s="4">
        <f t="shared" ref="B2:B15" si="1">Q2</f>
        <v>483.33333333333337</v>
      </c>
      <c r="C2" s="4">
        <f>B2*1.1</f>
        <v>531.66666666666674</v>
      </c>
      <c r="D2" s="4">
        <f t="shared" ref="D2:D13" si="2">C2*1.2</f>
        <v>638.00000000000011</v>
      </c>
      <c r="E2" s="5">
        <f t="shared" ref="E2:E13" si="3">R2</f>
        <v>1150000</v>
      </c>
      <c r="F2" s="10">
        <f t="shared" ref="F2:F13" si="4">ROUND((E2/B2),0)</f>
        <v>2379</v>
      </c>
      <c r="G2" s="15">
        <f t="shared" ref="G2:G13" si="5">ROUND((E2/C2),0)</f>
        <v>2163</v>
      </c>
      <c r="H2" s="10">
        <f t="shared" ref="H2:H13" si="6">ROUND((E2/D2),0)</f>
        <v>1803</v>
      </c>
      <c r="I2" s="4" t="e">
        <f>#REF!</f>
        <v>#REF!</v>
      </c>
      <c r="J2" s="4" t="str">
        <f t="shared" ref="J2:J13" si="7">S2</f>
        <v>05.06.23</v>
      </c>
      <c r="O2">
        <v>0</v>
      </c>
      <c r="P2">
        <v>580</v>
      </c>
      <c r="Q2">
        <f t="shared" ref="Q2:Q11" si="8">P2/1.2</f>
        <v>483.33333333333337</v>
      </c>
      <c r="R2" s="2">
        <v>1150000</v>
      </c>
      <c r="S2" s="8" t="s">
        <v>18</v>
      </c>
      <c r="T2" s="8"/>
      <c r="U2">
        <f>Q2*1.32</f>
        <v>638.00000000000011</v>
      </c>
      <c r="V2">
        <f>R2/U2</f>
        <v>1802.5078369905953</v>
      </c>
    </row>
    <row r="3" spans="1:22" x14ac:dyDescent="0.25">
      <c r="A3" s="4">
        <f t="shared" si="0"/>
        <v>0</v>
      </c>
      <c r="B3" s="4">
        <f t="shared" si="1"/>
        <v>392</v>
      </c>
      <c r="C3" s="4">
        <f t="shared" ref="C3:C15" si="9">B3*1.1</f>
        <v>431.20000000000005</v>
      </c>
      <c r="D3" s="4">
        <f t="shared" si="2"/>
        <v>517.44000000000005</v>
      </c>
      <c r="E3" s="5">
        <f t="shared" si="3"/>
        <v>1865000</v>
      </c>
      <c r="F3" s="10">
        <f t="shared" si="4"/>
        <v>4758</v>
      </c>
      <c r="G3" s="15">
        <f t="shared" si="5"/>
        <v>4325</v>
      </c>
      <c r="H3" s="10">
        <f t="shared" si="6"/>
        <v>3604</v>
      </c>
      <c r="I3" s="4" t="e">
        <f>#REF!</f>
        <v>#REF!</v>
      </c>
      <c r="J3" s="4" t="str">
        <f t="shared" si="7"/>
        <v>kulgaon</v>
      </c>
      <c r="O3">
        <v>0</v>
      </c>
      <c r="P3">
        <f t="shared" ref="P2:P11" si="10">O3/1.2</f>
        <v>0</v>
      </c>
      <c r="Q3">
        <v>392</v>
      </c>
      <c r="R3" s="2">
        <v>1865000</v>
      </c>
      <c r="S3" s="8" t="s">
        <v>22</v>
      </c>
      <c r="T3" s="8"/>
      <c r="U3">
        <f t="shared" ref="U3:U16" si="11">Q3*1.32</f>
        <v>517.44000000000005</v>
      </c>
      <c r="V3">
        <f t="shared" ref="V3:V15" si="12">R3/U3</f>
        <v>3604.2826221397645</v>
      </c>
    </row>
    <row r="4" spans="1:22" x14ac:dyDescent="0.25">
      <c r="A4" s="4">
        <f t="shared" si="0"/>
        <v>0</v>
      </c>
      <c r="B4" s="4">
        <f t="shared" si="1"/>
        <v>483.33333333333337</v>
      </c>
      <c r="C4" s="4">
        <f t="shared" si="9"/>
        <v>531.66666666666674</v>
      </c>
      <c r="D4" s="4">
        <f t="shared" si="2"/>
        <v>638.00000000000011</v>
      </c>
      <c r="E4" s="5">
        <f t="shared" si="3"/>
        <v>2500000</v>
      </c>
      <c r="F4" s="10">
        <f t="shared" si="4"/>
        <v>5172</v>
      </c>
      <c r="G4" s="15">
        <f t="shared" si="5"/>
        <v>4702</v>
      </c>
      <c r="H4" s="10">
        <f t="shared" si="6"/>
        <v>3918</v>
      </c>
      <c r="I4" s="4" t="e">
        <f>#REF!</f>
        <v>#REF!</v>
      </c>
      <c r="J4" s="4" t="str">
        <f t="shared" si="7"/>
        <v>kulgaon</v>
      </c>
      <c r="O4">
        <v>0</v>
      </c>
      <c r="P4">
        <v>580</v>
      </c>
      <c r="Q4">
        <f t="shared" si="8"/>
        <v>483.33333333333337</v>
      </c>
      <c r="R4" s="2">
        <v>2500000</v>
      </c>
      <c r="S4" s="8" t="s">
        <v>22</v>
      </c>
      <c r="T4" s="8"/>
      <c r="U4">
        <f t="shared" si="11"/>
        <v>638.00000000000011</v>
      </c>
      <c r="V4">
        <f t="shared" si="12"/>
        <v>3918.4952978056417</v>
      </c>
    </row>
    <row r="5" spans="1:22" x14ac:dyDescent="0.25">
      <c r="A5" s="4">
        <f t="shared" si="0"/>
        <v>0</v>
      </c>
      <c r="B5" s="4">
        <f t="shared" si="1"/>
        <v>375</v>
      </c>
      <c r="C5" s="4">
        <f t="shared" si="9"/>
        <v>412.50000000000006</v>
      </c>
      <c r="D5" s="4">
        <f t="shared" si="2"/>
        <v>495.00000000000006</v>
      </c>
      <c r="E5" s="5">
        <f t="shared" si="3"/>
        <v>2700000</v>
      </c>
      <c r="F5" s="10">
        <f t="shared" si="4"/>
        <v>7200</v>
      </c>
      <c r="G5" s="10">
        <f t="shared" si="5"/>
        <v>6545</v>
      </c>
      <c r="H5" s="10">
        <f t="shared" si="6"/>
        <v>5455</v>
      </c>
      <c r="I5" s="4" t="e">
        <f>#REF!</f>
        <v>#REF!</v>
      </c>
      <c r="J5" s="4" t="str">
        <f t="shared" si="7"/>
        <v>l</v>
      </c>
      <c r="O5">
        <v>0</v>
      </c>
      <c r="P5">
        <f t="shared" si="10"/>
        <v>0</v>
      </c>
      <c r="Q5">
        <v>375</v>
      </c>
      <c r="R5" s="2">
        <v>2700000</v>
      </c>
      <c r="S5" s="8" t="s">
        <v>23</v>
      </c>
      <c r="T5" s="8"/>
      <c r="U5">
        <f t="shared" si="11"/>
        <v>495</v>
      </c>
      <c r="V5">
        <f t="shared" si="12"/>
        <v>5454.545454545455</v>
      </c>
    </row>
    <row r="6" spans="1:22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  <c r="S6" s="8"/>
      <c r="T6" s="8"/>
      <c r="U6">
        <f t="shared" si="11"/>
        <v>0</v>
      </c>
      <c r="V6" t="e">
        <f t="shared" si="12"/>
        <v>#DIV/0!</v>
      </c>
    </row>
    <row r="7" spans="1:22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  <c r="U7">
        <f t="shared" si="11"/>
        <v>0</v>
      </c>
      <c r="V7" t="e">
        <f t="shared" si="12"/>
        <v>#DIV/0!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  <c r="U8">
        <f t="shared" si="11"/>
        <v>0</v>
      </c>
      <c r="V8" t="e">
        <f t="shared" si="12"/>
        <v>#DIV/0!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  <c r="U9">
        <f t="shared" si="11"/>
        <v>0</v>
      </c>
      <c r="V9" t="e">
        <f t="shared" si="12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  <c r="U10">
        <f t="shared" si="11"/>
        <v>0</v>
      </c>
      <c r="V10" t="e">
        <f t="shared" si="12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  <c r="U11">
        <f t="shared" si="11"/>
        <v>0</v>
      </c>
      <c r="V11" t="e">
        <f t="shared" si="12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1:P13" si="13">O12/1.2</f>
        <v>0</v>
      </c>
      <c r="Q12">
        <f t="shared" ref="Q12:Q13" si="14">P12/1.2</f>
        <v>0</v>
      </c>
      <c r="R12" s="2">
        <v>0</v>
      </c>
      <c r="S12" s="8"/>
      <c r="T12" s="8"/>
      <c r="U12">
        <f t="shared" si="11"/>
        <v>0</v>
      </c>
      <c r="V12" t="e">
        <f t="shared" si="12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8"/>
      <c r="T13" s="8"/>
      <c r="U13">
        <f t="shared" si="11"/>
        <v>0</v>
      </c>
      <c r="V13" t="e">
        <f t="shared" si="12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1"/>
        <v>0</v>
      </c>
      <c r="V14" t="e">
        <f t="shared" si="12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1"/>
        <v>0</v>
      </c>
      <c r="V15" t="e">
        <f t="shared" si="12"/>
        <v>#DIV/0!</v>
      </c>
    </row>
    <row r="16" spans="1:22" x14ac:dyDescent="0.25">
      <c r="U16">
        <f t="shared" si="11"/>
        <v>0</v>
      </c>
    </row>
    <row r="17" spans="7:24" x14ac:dyDescent="0.25">
      <c r="G17" t="s">
        <v>15</v>
      </c>
    </row>
    <row r="19" spans="7:24" x14ac:dyDescent="0.25">
      <c r="G19" t="s">
        <v>14</v>
      </c>
      <c r="H19">
        <v>575</v>
      </c>
    </row>
    <row r="20" spans="7:24" x14ac:dyDescent="0.25">
      <c r="G20" t="s">
        <v>20</v>
      </c>
      <c r="H20">
        <v>3000</v>
      </c>
      <c r="O20" t="s">
        <v>19</v>
      </c>
      <c r="P20">
        <v>404</v>
      </c>
    </row>
    <row r="21" spans="7:24" x14ac:dyDescent="0.25">
      <c r="H21">
        <f>H20*H19</f>
        <v>1725000</v>
      </c>
      <c r="O21" t="s">
        <v>13</v>
      </c>
      <c r="P21">
        <v>31</v>
      </c>
    </row>
    <row r="22" spans="7:24" x14ac:dyDescent="0.25">
      <c r="G22" s="6"/>
      <c r="H22" s="6"/>
      <c r="P22">
        <f>P21+P20</f>
        <v>435</v>
      </c>
    </row>
    <row r="23" spans="7:24" x14ac:dyDescent="0.25">
      <c r="P23">
        <v>4000</v>
      </c>
    </row>
    <row r="24" spans="7:24" x14ac:dyDescent="0.25">
      <c r="P24" s="11">
        <f>P23*P22</f>
        <v>1740000</v>
      </c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8" sqref="M38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N35" sqref="N3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2023-08-26T09:04:13Z</dcterms:modified>
</cp:coreProperties>
</file>