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6" i="1"/>
  <c r="F6" i="1"/>
  <c r="I8" i="1"/>
  <c r="B33" i="1"/>
  <c r="G35" i="1"/>
  <c r="J4" i="1" l="1"/>
  <c r="H27" i="1" l="1"/>
  <c r="K34" i="1" l="1"/>
  <c r="J5" i="1"/>
  <c r="H26" i="1"/>
  <c r="H25" i="1"/>
  <c r="B8" i="1" l="1"/>
  <c r="J25" i="1" l="1"/>
  <c r="J30" i="1"/>
  <c r="G25" i="1"/>
  <c r="G26" i="1" l="1"/>
  <c r="G27" i="1"/>
  <c r="G28" i="1"/>
  <c r="H28" i="1"/>
  <c r="G29" i="1"/>
  <c r="H29" i="1"/>
  <c r="G30" i="1"/>
  <c r="H30" i="1"/>
  <c r="G31" i="1"/>
  <c r="H31" i="1"/>
  <c r="G33" i="1"/>
  <c r="J33" i="1" s="1"/>
  <c r="G34" i="1"/>
  <c r="L34" i="1" s="1"/>
  <c r="H35" i="1"/>
  <c r="H34" i="1" l="1"/>
  <c r="J34" i="1"/>
  <c r="H33" i="1"/>
  <c r="I33" i="1"/>
  <c r="D34" i="1" l="1"/>
  <c r="J26" i="1" l="1"/>
  <c r="I30" i="1" l="1"/>
  <c r="I29" i="1"/>
  <c r="I31" i="1"/>
  <c r="D35" i="1" l="1"/>
  <c r="I25" i="1"/>
  <c r="I34" i="1" l="1"/>
  <c r="D33" i="1"/>
  <c r="I26" i="1"/>
  <c r="I27" i="1"/>
  <c r="I28" i="1"/>
  <c r="H3" i="1" l="1"/>
  <c r="B10" i="1" l="1"/>
  <c r="B5" i="1" l="1"/>
  <c r="B11" i="1" l="1"/>
  <c r="B6" i="1"/>
  <c r="B14" i="1"/>
  <c r="B12" i="1" l="1"/>
  <c r="B13" i="1" s="1"/>
  <c r="B15" i="1" s="1"/>
  <c r="B17" i="1" s="1"/>
  <c r="B19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<sst xmlns="http://schemas.openxmlformats.org/spreadsheetml/2006/main" count="30" uniqueCount="28">
  <si>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</si>
  <si>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</si>
  <si>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</si>
  <si>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</si>
  <si>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</si>
  <si>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</si>
  <si>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</si>
  <si>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</si>
  <si>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</si>
  <si>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</si>
  <si>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</si>
  <si>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</si>
  <si>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</si>
  <si>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</si>
  <si>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</si>
  <si>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</si>
  <si>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</si>
  <si>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</si>
  <si>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</si>
  <si>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</si>
  <si>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</si>
  <si>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</si>
  <si>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</si>
  <si>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Agreement Carpet</t>
  </si>
  <si>
    <t>Measurement</t>
  </si>
  <si>
    <t>Built up area</t>
  </si>
  <si>
    <t>Carpet area</t>
  </si>
  <si>
    <t>Balcony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</si>
</sst>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64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3" fillId="0" borderId="0" xfId="1" applyFont="1" applyBorder="1"/>
    <xf numFmtId="164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164" fontId="0" fillId="0" borderId="6" xfId="0" applyNumberFormat="1" applyBorder="1"/>
    <xf numFmtId="164" fontId="2" fillId="0" borderId="0" xfId="0" applyNumberFormat="1" applyFont="1"/>
    <xf numFmtId="164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164" fontId="0" fillId="0" borderId="1" xfId="0" applyNumberFormat="1" applyBorder="1"/>
    <xf numFmtId="0" fontId="7" fillId="0" borderId="4" xfId="0" applyFont="1" applyBorder="1"/>
    <xf numFmtId="164" fontId="7" fillId="0" borderId="0" xfId="0" applyNumberFormat="1" applyFont="1"/>
    <xf numFmtId="0" fontId="6" fillId="0" borderId="7" xfId="0" applyFont="1" applyBorder="1"/>
    <xf numFmtId="164" fontId="5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10" fontId="11" fillId="0" borderId="1" xfId="1" applyNumberFormat="1" applyFont="1" applyBorder="1"/>
    <xf numFmtId="164" fontId="11" fillId="0" borderId="1" xfId="1" applyFont="1" applyBorder="1"/>
    <xf numFmtId="164" fontId="13" fillId="0" borderId="1" xfId="0" applyNumberFormat="1" applyFont="1" applyBorder="1"/>
    <xf numFmtId="0" fontId="0" fillId="0" borderId="8" xfId="0" applyBorder="1"/>
    <xf numFmtId="164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164" fontId="13" fillId="0" borderId="1" xfId="1" applyFont="1" applyFill="1" applyBorder="1"/>
    <xf numFmtId="10" fontId="13" fillId="0" borderId="1" xfId="0" applyNumberFormat="1" applyFont="1" applyBorder="1"/>
    <xf numFmtId="165" fontId="11" fillId="0" borderId="1" xfId="1" applyNumberFormat="1" applyFont="1" applyBorder="1"/>
    <xf numFmtId="165" fontId="7" fillId="0" borderId="0" xfId="0" applyNumberFormat="1" applyFont="1"/>
    <xf numFmtId="0" fontId="13" fillId="2" borderId="1" xfId="0" applyFont="1" applyFill="1" applyBorder="1"/>
    <xf numFmtId="164" fontId="13" fillId="2" borderId="1" xfId="0" applyNumberFormat="1" applyFont="1" applyFill="1" applyBorder="1"/>
    <xf numFmtId="164" fontId="14" fillId="0" borderId="9" xfId="0" applyNumberFormat="1" applyFont="1" applyBorder="1"/>
    <xf numFmtId="164" fontId="0" fillId="0" borderId="1" xfId="1" applyFont="1" applyBorder="1"/>
    <xf numFmtId="165" fontId="0" fillId="0" borderId="1" xfId="1" applyNumberFormat="1" applyFont="1" applyBorder="1"/>
    <xf numFmtId="164" fontId="5" fillId="0" borderId="1" xfId="0" applyNumberFormat="1" applyFont="1" applyBorder="1"/>
    <xf numFmtId="164" fontId="12" fillId="0" borderId="1" xfId="1" applyFont="1" applyFill="1" applyBorder="1" applyAlignment="1">
      <alignment wrapText="1"/>
    </xf>
    <xf numFmtId="164" fontId="12" fillId="0" borderId="1" xfId="1" applyFont="1" applyFill="1" applyBorder="1"/>
    <xf numFmtId="0" fontId="14" fillId="2" borderId="1" xfId="0" applyFont="1" applyFill="1" applyBorder="1"/>
    <xf numFmtId="164" fontId="12" fillId="2" borderId="1" xfId="0" applyNumberFormat="1" applyFont="1" applyFill="1" applyBorder="1"/>
    <xf numFmtId="0" fontId="12" fillId="2" borderId="1" xfId="0" applyFont="1" applyFill="1" applyBorder="1"/>
    <xf numFmtId="0" fontId="0" fillId="3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439913</xdr:colOff>
      <xdr:row>45</xdr:row>
      <xdr:rowOff>58354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CD84A-6399-4A54-8478-F3BC3BCF3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31913" cy="8630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439913</xdr:colOff>
      <xdr:row>45</xdr:row>
      <xdr:rowOff>58354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DFA4C-AF23-4BAA-AD5A-646ED350B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31913" cy="8630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439913</xdr:colOff>
      <xdr:row>45</xdr:row>
      <xdr:rowOff>58354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367975-A34F-4239-9C5B-CE43CC339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31913" cy="8630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287492</xdr:colOff>
      <xdr:row>43</xdr:row>
      <xdr:rowOff>115459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80AAF9-7A25-444C-8F7B-8A789C270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79492" cy="83069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134815</xdr:colOff>
      <xdr:row>41</xdr:row>
      <xdr:rowOff>124932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1A0F3D-9390-49CF-8FC6-D79A84CFF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98015" cy="793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I17" sqref="I17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2"/>
      <c r="C1" s="24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43"/>
      <c r="C2" s="43"/>
      <c r="D2" s="33"/>
      <c r="E2" s="19"/>
      <c r="F2" t="s">
        <v>13</v>
      </c>
      <c r="I2" s="6"/>
      <c r="L2" s="5"/>
      <c r="O2" s="6"/>
    </row>
    <row r="3" spans="1:15" ht="16.5" x14ac:dyDescent="0.3">
      <c r="A3" s="32" t="s">
        <v>0</v>
      </c>
      <c r="B3" s="44">
        <v>19000</v>
      </c>
      <c r="C3" s="44"/>
      <c r="D3" s="34"/>
      <c r="E3" s="15"/>
      <c r="F3" s="5">
        <v>1983</v>
      </c>
      <c r="G3" s="7">
        <v>2023</v>
      </c>
      <c r="H3" s="8">
        <f>G3-F3</f>
        <v>40</v>
      </c>
      <c r="I3" s="6"/>
      <c r="J3">
        <v>26620</v>
      </c>
      <c r="L3" s="5"/>
      <c r="M3" s="7"/>
      <c r="N3" s="8"/>
      <c r="O3" s="6"/>
    </row>
    <row r="4" spans="1:15" ht="33" x14ac:dyDescent="0.3">
      <c r="A4" s="35" t="s">
        <v>1</v>
      </c>
      <c r="B4" s="44">
        <v>3000</v>
      </c>
      <c r="C4" s="44"/>
      <c r="D4" s="34"/>
      <c r="E4" s="15"/>
      <c r="F4" s="9"/>
      <c r="G4" s="7"/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44">
        <f>B3-B4</f>
        <v>16000</v>
      </c>
      <c r="C5" s="54"/>
      <c r="F5" t="s">
        <v>23</v>
      </c>
      <c r="G5" s="34" t="s">
        <v>25</v>
      </c>
      <c r="H5" s="23"/>
      <c r="I5" s="6"/>
      <c r="J5">
        <f>J4/10.764</f>
        <v>2596.711259754738</v>
      </c>
      <c r="L5" s="5"/>
      <c r="M5" s="7"/>
      <c r="N5" s="8"/>
      <c r="O5" s="6"/>
    </row>
    <row r="6" spans="1:15" ht="16.5" x14ac:dyDescent="0.3">
      <c r="A6" s="32" t="s">
        <v>3</v>
      </c>
      <c r="B6" s="44">
        <f>B4</f>
        <v>3000</v>
      </c>
      <c r="C6" s="55"/>
      <c r="E6" s="15"/>
      <c r="F6" s="15">
        <f>35.39*10.764</f>
        <v>380.93795999999998</v>
      </c>
      <c r="G6" s="23">
        <f>F6*1.1</f>
        <v>419.03175600000003</v>
      </c>
      <c r="I6" s="50">
        <v>711</v>
      </c>
      <c r="J6" s="20"/>
      <c r="L6" s="5"/>
      <c r="M6" s="7"/>
      <c r="N6" s="8"/>
      <c r="O6" s="6"/>
    </row>
    <row r="7" spans="1:15" ht="16.5" x14ac:dyDescent="0.3">
      <c r="A7" s="32" t="s">
        <v>4</v>
      </c>
      <c r="B7" s="36">
        <v>0</v>
      </c>
      <c r="C7" s="36"/>
      <c r="F7" s="15"/>
      <c r="G7" s="34"/>
      <c r="H7" s="23"/>
      <c r="I7" s="50">
        <v>15000</v>
      </c>
      <c r="J7" s="20"/>
      <c r="L7" s="5"/>
      <c r="M7" s="10"/>
      <c r="N7" s="11"/>
      <c r="O7" s="6"/>
    </row>
    <row r="8" spans="1:15" ht="16.5" x14ac:dyDescent="0.3">
      <c r="A8" s="32" t="s">
        <v>5</v>
      </c>
      <c r="B8" s="36">
        <f>B9-B7</f>
        <v>60</v>
      </c>
      <c r="C8" s="36"/>
      <c r="F8" s="15"/>
      <c r="G8" s="46"/>
      <c r="H8" s="52"/>
      <c r="I8" s="20">
        <f>I7*I6</f>
        <v>10665000</v>
      </c>
      <c r="J8" s="20"/>
      <c r="L8" s="5"/>
      <c r="M8" s="10"/>
      <c r="N8" s="11"/>
      <c r="O8" s="6"/>
    </row>
    <row r="9" spans="1:15" ht="16.5" x14ac:dyDescent="0.3">
      <c r="A9" s="32" t="s">
        <v>6</v>
      </c>
      <c r="B9" s="36">
        <v>60</v>
      </c>
      <c r="C9" s="36"/>
      <c r="F9" s="27"/>
      <c r="G9" s="38"/>
      <c r="H9" s="51"/>
      <c r="I9" s="20"/>
      <c r="J9" s="20"/>
      <c r="K9" s="18"/>
      <c r="L9" s="18"/>
      <c r="M9" s="16"/>
      <c r="N9" s="11"/>
      <c r="O9" s="6"/>
    </row>
    <row r="10" spans="1:15" ht="33" x14ac:dyDescent="0.3">
      <c r="A10" s="35" t="s">
        <v>7</v>
      </c>
      <c r="B10" s="36">
        <f>90*B7/B9</f>
        <v>0</v>
      </c>
      <c r="C10" s="36"/>
      <c r="F10" s="15"/>
      <c r="G10" s="38"/>
      <c r="H10" s="51"/>
      <c r="I10" s="20"/>
      <c r="J10" s="20"/>
      <c r="K10" s="18"/>
      <c r="L10" s="18"/>
      <c r="M10" s="16"/>
      <c r="N10" s="11"/>
      <c r="O10" s="6"/>
    </row>
    <row r="11" spans="1:15" ht="16.5" x14ac:dyDescent="0.3">
      <c r="A11" s="32"/>
      <c r="B11" s="45">
        <f>B10%</f>
        <v>0</v>
      </c>
      <c r="C11" s="45"/>
      <c r="D11" s="37"/>
      <c r="E11" s="30"/>
      <c r="F11" s="15" t="s">
        <v>24</v>
      </c>
      <c r="G11" s="38" t="s">
        <v>27</v>
      </c>
      <c r="H11" s="53"/>
      <c r="I11" s="20"/>
      <c r="J11" s="20"/>
      <c r="K11" s="18"/>
      <c r="L11" s="18"/>
      <c r="M11" s="16"/>
      <c r="N11" s="12"/>
      <c r="O11" s="6"/>
    </row>
    <row r="12" spans="1:15" ht="16.5" x14ac:dyDescent="0.3">
      <c r="A12" s="32" t="s">
        <v>8</v>
      </c>
      <c r="B12" s="44">
        <f>B6*B11</f>
        <v>0</v>
      </c>
      <c r="C12" s="44"/>
      <c r="E12" s="1"/>
      <c r="F12" s="15"/>
      <c r="G12" s="14"/>
      <c r="H12" s="27"/>
      <c r="I12" s="26"/>
      <c r="J12" s="20"/>
      <c r="K12" s="18"/>
      <c r="L12" s="18"/>
      <c r="M12" s="16"/>
      <c r="N12" s="8"/>
      <c r="O12" s="6"/>
    </row>
    <row r="13" spans="1:15" ht="16.5" x14ac:dyDescent="0.3">
      <c r="A13" s="32" t="s">
        <v>9</v>
      </c>
      <c r="B13" s="44">
        <f>B6-B12</f>
        <v>3000</v>
      </c>
      <c r="C13" s="44"/>
      <c r="D13" s="38"/>
      <c r="E13" s="1"/>
      <c r="F13" s="15"/>
      <c r="G13" s="27"/>
      <c r="H13" s="27"/>
      <c r="I13" s="20"/>
      <c r="J13" s="20"/>
      <c r="K13" s="18"/>
      <c r="L13" s="18"/>
      <c r="M13" s="16"/>
      <c r="N13" s="8"/>
      <c r="O13" s="6"/>
    </row>
    <row r="14" spans="1:15" ht="16.5" x14ac:dyDescent="0.3">
      <c r="A14" s="32" t="s">
        <v>2</v>
      </c>
      <c r="B14" s="44">
        <f>B5</f>
        <v>16000</v>
      </c>
      <c r="C14" s="44"/>
      <c r="D14" s="34"/>
      <c r="E14" s="15"/>
      <c r="F14" s="18"/>
      <c r="H14" s="27"/>
      <c r="I14" s="20"/>
      <c r="J14" s="20"/>
      <c r="K14" s="18"/>
      <c r="L14" s="18"/>
      <c r="M14" s="16"/>
      <c r="N14" s="8"/>
      <c r="O14" s="6"/>
    </row>
    <row r="15" spans="1:15" ht="16.5" x14ac:dyDescent="0.3">
      <c r="A15" s="32" t="s">
        <v>10</v>
      </c>
      <c r="B15" s="44">
        <f>B14+B13</f>
        <v>19000</v>
      </c>
      <c r="C15" s="44"/>
      <c r="D15" s="34"/>
      <c r="E15" s="15"/>
      <c r="F15" s="18"/>
      <c r="G15" s="28"/>
      <c r="H15" s="27"/>
      <c r="I15" s="18"/>
      <c r="J15" s="18"/>
      <c r="K15" s="18"/>
      <c r="L15" s="18"/>
      <c r="M15" s="16"/>
      <c r="N15" s="8"/>
      <c r="O15" s="6"/>
    </row>
    <row r="16" spans="1:15" ht="16.5" x14ac:dyDescent="0.3">
      <c r="A16" s="56" t="s">
        <v>26</v>
      </c>
      <c r="B16" s="58">
        <v>381</v>
      </c>
      <c r="C16" s="36"/>
      <c r="E16" s="15"/>
      <c r="F16" s="27"/>
      <c r="G16" s="29"/>
      <c r="H16" s="14"/>
      <c r="I16" s="13"/>
      <c r="L16" s="5"/>
      <c r="N16" s="11"/>
      <c r="O16" s="6"/>
    </row>
    <row r="17" spans="1:15" ht="16.5" x14ac:dyDescent="0.3">
      <c r="A17" s="56" t="s">
        <v>11</v>
      </c>
      <c r="B17" s="57">
        <f>B16*B15</f>
        <v>7239000</v>
      </c>
      <c r="C17" s="39"/>
      <c r="E17" s="15"/>
      <c r="F17" s="27"/>
      <c r="G17" s="27"/>
      <c r="H17" s="14"/>
      <c r="I17" s="13"/>
      <c r="L17" s="5"/>
      <c r="N17" s="14"/>
      <c r="O17" s="13"/>
    </row>
    <row r="18" spans="1:15" ht="16.5" x14ac:dyDescent="0.3">
      <c r="A18" s="56" t="s">
        <v>12</v>
      </c>
      <c r="B18" s="57">
        <f>419*B4</f>
        <v>1257000</v>
      </c>
      <c r="C18" s="39"/>
      <c r="D18" s="34"/>
      <c r="E18" s="15"/>
      <c r="F18" s="15"/>
      <c r="G18" s="15"/>
      <c r="I18" s="6"/>
    </row>
    <row r="19" spans="1:15" ht="16.5" x14ac:dyDescent="0.3">
      <c r="A19" s="48" t="s">
        <v>16</v>
      </c>
      <c r="B19" s="49">
        <f>B17*0.03/12</f>
        <v>18097.5</v>
      </c>
      <c r="C19" s="39"/>
      <c r="D19" s="47"/>
      <c r="E19" s="15"/>
      <c r="I19" s="15"/>
    </row>
    <row r="20" spans="1:15" x14ac:dyDescent="0.25">
      <c r="B20" s="25"/>
      <c r="C20" s="25"/>
    </row>
    <row r="21" spans="1:15" x14ac:dyDescent="0.25">
      <c r="B21" s="25"/>
      <c r="C21" s="25"/>
    </row>
    <row r="22" spans="1:15" x14ac:dyDescent="0.25">
      <c r="F22" s="15"/>
    </row>
    <row r="23" spans="1:15" x14ac:dyDescent="0.25">
      <c r="D23" t="s">
        <v>14</v>
      </c>
    </row>
    <row r="24" spans="1:15" x14ac:dyDescent="0.25">
      <c r="B24" s="22" t="s">
        <v>20</v>
      </c>
      <c r="C24" s="22" t="s">
        <v>15</v>
      </c>
      <c r="D24" s="21" t="s">
        <v>21</v>
      </c>
      <c r="E24" s="21"/>
      <c r="F24" s="21" t="s">
        <v>11</v>
      </c>
      <c r="G24" s="21" t="s">
        <v>17</v>
      </c>
      <c r="H24" s="21" t="s">
        <v>18</v>
      </c>
      <c r="I24" s="21" t="s">
        <v>19</v>
      </c>
      <c r="J24" s="21"/>
    </row>
    <row r="25" spans="1:15" ht="17.25" x14ac:dyDescent="0.3">
      <c r="B25" s="22"/>
      <c r="C25" s="22">
        <v>381</v>
      </c>
      <c r="D25" s="21"/>
      <c r="E25" s="21"/>
      <c r="F25" s="21">
        <v>7200000</v>
      </c>
      <c r="G25" s="23">
        <f t="shared" ref="G25:G31" si="0">F25/C25</f>
        <v>18897.63779527559</v>
      </c>
      <c r="H25" s="23" t="e">
        <f>F25/D25</f>
        <v>#DIV/0!</v>
      </c>
      <c r="I25" s="23" t="e">
        <f t="shared" ref="I25:I31" si="1">F25/B25</f>
        <v>#DIV/0!</v>
      </c>
      <c r="J25" s="21">
        <f>D25/C25</f>
        <v>0</v>
      </c>
      <c r="K25" s="31"/>
    </row>
    <row r="26" spans="1:15" ht="17.25" x14ac:dyDescent="0.3">
      <c r="B26" s="22"/>
      <c r="C26" s="22">
        <v>404</v>
      </c>
      <c r="D26" s="21"/>
      <c r="E26" s="21"/>
      <c r="F26" s="21">
        <v>8000000</v>
      </c>
      <c r="G26" s="23">
        <f t="shared" si="0"/>
        <v>19801.980198019803</v>
      </c>
      <c r="H26" s="23" t="e">
        <f>F26/D26</f>
        <v>#DIV/0!</v>
      </c>
      <c r="I26" s="23" t="e">
        <f t="shared" si="1"/>
        <v>#DIV/0!</v>
      </c>
      <c r="J26" s="21">
        <f>D26/C26</f>
        <v>0</v>
      </c>
      <c r="K26" s="31"/>
    </row>
    <row r="27" spans="1:15" x14ac:dyDescent="0.25">
      <c r="B27" s="22"/>
      <c r="C27" s="22"/>
      <c r="D27" s="21"/>
      <c r="E27" s="21"/>
      <c r="F27" s="23"/>
      <c r="G27" s="23" t="e">
        <f t="shared" si="0"/>
        <v>#DIV/0!</v>
      </c>
      <c r="H27" s="23" t="e">
        <f>F27/D27</f>
        <v>#DIV/0!</v>
      </c>
      <c r="I27" s="23" t="e">
        <f t="shared" si="1"/>
        <v>#DIV/0!</v>
      </c>
      <c r="J27" s="21"/>
    </row>
    <row r="28" spans="1:15" x14ac:dyDescent="0.25">
      <c r="B28" s="22"/>
      <c r="C28" s="22"/>
      <c r="D28" s="21"/>
      <c r="E28" s="21"/>
      <c r="F28" s="23"/>
      <c r="G28" s="23" t="e">
        <f t="shared" si="0"/>
        <v>#DIV/0!</v>
      </c>
      <c r="H28" s="23" t="e">
        <f t="shared" ref="H28:H31" si="2">F28/D28</f>
        <v>#DIV/0!</v>
      </c>
      <c r="I28" s="23" t="e">
        <f t="shared" si="1"/>
        <v>#DIV/0!</v>
      </c>
      <c r="J28" s="21"/>
    </row>
    <row r="29" spans="1:15" x14ac:dyDescent="0.25">
      <c r="C29" s="22"/>
      <c r="D29" s="40"/>
      <c r="F29" s="41"/>
      <c r="G29" s="41" t="e">
        <f t="shared" si="0"/>
        <v>#DIV/0!</v>
      </c>
      <c r="H29" s="23" t="e">
        <f t="shared" si="2"/>
        <v>#DIV/0!</v>
      </c>
      <c r="I29" s="41" t="e">
        <f t="shared" si="1"/>
        <v>#DIV/0!</v>
      </c>
    </row>
    <row r="30" spans="1:15" x14ac:dyDescent="0.25">
      <c r="F30" s="41"/>
      <c r="G30" s="41" t="e">
        <f t="shared" si="0"/>
        <v>#DIV/0!</v>
      </c>
      <c r="H30" s="41" t="e">
        <f t="shared" si="2"/>
        <v>#DIV/0!</v>
      </c>
      <c r="I30" s="41" t="e">
        <f t="shared" si="1"/>
        <v>#DIV/0!</v>
      </c>
      <c r="J30" t="e">
        <f>B30/C30</f>
        <v>#DIV/0!</v>
      </c>
    </row>
    <row r="31" spans="1:15" x14ac:dyDescent="0.25">
      <c r="F31" s="40"/>
      <c r="G31" s="41" t="e">
        <f t="shared" si="0"/>
        <v>#DIV/0!</v>
      </c>
      <c r="H31" s="41" t="e">
        <f t="shared" si="2"/>
        <v>#DIV/0!</v>
      </c>
      <c r="I31" s="41" t="e">
        <f t="shared" si="1"/>
        <v>#DIV/0!</v>
      </c>
    </row>
    <row r="32" spans="1:15" x14ac:dyDescent="0.25">
      <c r="B32" s="19" t="s">
        <v>22</v>
      </c>
    </row>
    <row r="33" spans="1:12" x14ac:dyDescent="0.25">
      <c r="B33" s="19">
        <f>77.45*10.764</f>
        <v>833.67179999999996</v>
      </c>
      <c r="C33" s="19">
        <v>8800000</v>
      </c>
      <c r="D33" s="59">
        <f>C33/B33</f>
        <v>10555.712691733126</v>
      </c>
      <c r="E33">
        <v>616000</v>
      </c>
      <c r="F33">
        <v>30000</v>
      </c>
      <c r="G33">
        <f>F33+E33+C33</f>
        <v>9446000</v>
      </c>
      <c r="H33">
        <f>G33/B33</f>
        <v>11330.597964330807</v>
      </c>
      <c r="I33" s="15" t="e">
        <f>G33/#REF!</f>
        <v>#REF!</v>
      </c>
      <c r="J33" t="e">
        <f>G33/A33</f>
        <v>#DIV/0!</v>
      </c>
    </row>
    <row r="34" spans="1:12" x14ac:dyDescent="0.25">
      <c r="D34" s="59" t="e">
        <f>C34/B34</f>
        <v>#DIV/0!</v>
      </c>
      <c r="E34">
        <v>205200</v>
      </c>
      <c r="F34">
        <v>30000</v>
      </c>
      <c r="G34">
        <f>F34+E34+C34</f>
        <v>235200</v>
      </c>
      <c r="H34" t="e">
        <f>G34/B34</f>
        <v>#DIV/0!</v>
      </c>
      <c r="I34" s="15" t="e">
        <f>G34/#REF!</f>
        <v>#REF!</v>
      </c>
      <c r="J34" t="e">
        <f>G34/A34</f>
        <v>#DIV/0!</v>
      </c>
      <c r="K34">
        <f>B34+A34</f>
        <v>0</v>
      </c>
      <c r="L34" t="e">
        <f>G34/K34</f>
        <v>#DIV/0!</v>
      </c>
    </row>
    <row r="35" spans="1:12" x14ac:dyDescent="0.25">
      <c r="D35" s="59" t="e">
        <f>C35/B35</f>
        <v>#DIV/0!</v>
      </c>
      <c r="E35">
        <v>1260000</v>
      </c>
      <c r="F35">
        <v>30000</v>
      </c>
      <c r="G35">
        <f>F35+E35+C35</f>
        <v>1290000</v>
      </c>
      <c r="H35" t="e">
        <f>G35/B35</f>
        <v>#DIV/0!</v>
      </c>
    </row>
    <row r="36" spans="1:12" ht="15.75" x14ac:dyDescent="0.25">
      <c r="A36" s="17"/>
    </row>
    <row r="37" spans="1:12" ht="15.75" x14ac:dyDescent="0.25">
      <c r="A37" s="17"/>
    </row>
    <row r="38" spans="1:12" ht="15.75" x14ac:dyDescent="0.25">
      <c r="A38" s="17"/>
    </row>
    <row r="39" spans="1:12" ht="15.75" x14ac:dyDescent="0.25">
      <c r="A39" s="17"/>
    </row>
    <row r="40" spans="1:12" ht="15.75" x14ac:dyDescent="0.25">
      <c r="A40" s="17"/>
    </row>
    <row r="41" spans="1:12" ht="15.75" x14ac:dyDescent="0.25">
      <c r="A41" s="17"/>
    </row>
    <row r="42" spans="1:12" ht="15.75" x14ac:dyDescent="0.25">
      <c r="A42" s="17"/>
    </row>
    <row r="62" spans="4:6" x14ac:dyDescent="0.25">
      <c r="D62" s="15"/>
      <c r="E62" s="15"/>
      <c r="F6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2023-08-26T05:46:18Z</dcterms:modified>
</cp:coreProperties>
</file>