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G6" i="1"/>
  <c r="F6" i="1"/>
  <c r="I8" i="1"/>
  <c r="B33" i="1"/>
  <c r="G35" i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<sst xmlns="http://schemas.openxmlformats.org/spreadsheetml/2006/main" count="30" uniqueCount="28">
  <si>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</si>
  <si>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</si>
  <si>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</si>
  <si>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</si>
  <si>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</si>
  <si>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</si>
  <si>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</si>
  <si>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</si>
  <si>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</si>
  <si>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</si>
  <si>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</si>
  <si>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</si>
  <si>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</si>
  <si>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</si>
  <si>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</si>
  <si>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</si>
  <si>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</si>
  <si>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</si>
  <si>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</si>
  <si>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</si>
  <si>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</si>
  <si>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</si>
  <si>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</si>
  <si>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</si>
  <si>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</si>
  <si>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</si>
  <si>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</si>
  <si>
    <t>Balcony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</si>
</sst>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0" fillId="0" borderId="6" xfId="0" applyNumberFormat="1" applyBorder="1"/>
    <xf numFmtId="164" fontId="2" fillId="0" borderId="0" xfId="0" applyNumberFormat="1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0" fontId="6" fillId="0" borderId="7" xfId="0" applyFont="1" applyBorder="1"/>
    <xf numFmtId="164" fontId="5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164" fontId="11" fillId="0" borderId="1" xfId="1" applyFont="1" applyBorder="1"/>
    <xf numFmtId="164" fontId="13" fillId="0" borderId="1" xfId="0" applyNumberFormat="1" applyFont="1" applyBorder="1"/>
    <xf numFmtId="0" fontId="0" fillId="0" borderId="8" xfId="0" applyBorder="1"/>
    <xf numFmtId="164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164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165" fontId="7" fillId="0" borderId="0" xfId="0" applyNumberFormat="1" applyFont="1"/>
    <xf numFmtId="0" fontId="13" fillId="2" borderId="1" xfId="0" applyFont="1" applyFill="1" applyBorder="1"/>
    <xf numFmtId="164" fontId="13" fillId="2" borderId="1" xfId="0" applyNumberFormat="1" applyFont="1" applyFill="1" applyBorder="1"/>
    <xf numFmtId="164" fontId="14" fillId="0" borderId="9" xfId="0" applyNumberFormat="1" applyFont="1" applyBorder="1"/>
    <xf numFmtId="164" fontId="0" fillId="0" borderId="1" xfId="1" applyFont="1" applyBorder="1"/>
    <xf numFmtId="165" fontId="0" fillId="0" borderId="1" xfId="1" applyNumberFormat="1" applyFont="1" applyBorder="1"/>
    <xf numFmtId="164" fontId="5" fillId="0" borderId="1" xfId="0" applyNumberFormat="1" applyFont="1" applyBorder="1"/>
    <xf numFmtId="164" fontId="12" fillId="0" borderId="1" xfId="1" applyFont="1" applyFill="1" applyBorder="1" applyAlignment="1">
      <alignment wrapText="1"/>
    </xf>
    <xf numFmtId="164" fontId="12" fillId="0" borderId="1" xfId="1" applyFont="1" applyFill="1" applyBorder="1"/>
    <xf numFmtId="0" fontId="14" fillId="2" borderId="1" xfId="0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439913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CD84A-6399-4A54-8478-F3BC3BCF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1913" cy="8630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439913</xdr:colOff>
      <xdr:row>45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BDFA4C-AF23-4BAA-AD5A-646ED350B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1913" cy="8630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439913</xdr:colOff>
      <xdr:row>45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67975-A34F-4239-9C5B-CE43CC339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1913" cy="8630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287492</xdr:colOff>
      <xdr:row>43</xdr:row>
      <xdr:rowOff>115459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0AAF9-7A25-444C-8F7B-8A789C270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79492" cy="8306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134815</xdr:colOff>
      <xdr:row>41</xdr:row>
      <xdr:rowOff>124932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A0F3D-9390-49CF-8FC6-D79A84CFF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98015" cy="793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I17" sqref="I17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19000</v>
      </c>
      <c r="C3" s="44"/>
      <c r="D3" s="34"/>
      <c r="E3" s="15"/>
      <c r="F3" s="5">
        <v>1983</v>
      </c>
      <c r="G3" s="7">
        <v>2023</v>
      </c>
      <c r="H3" s="8">
        <f>G3-F3</f>
        <v>40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3000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16000</v>
      </c>
      <c r="C5" s="54"/>
      <c r="F5" t="s">
        <v>23</v>
      </c>
      <c r="G5" s="34" t="s">
        <v>25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3000</v>
      </c>
      <c r="C6" s="55"/>
      <c r="E6" s="15"/>
      <c r="F6" s="15">
        <f>35.39*10.764</f>
        <v>380.93795999999998</v>
      </c>
      <c r="G6" s="23">
        <f>F6*1.1</f>
        <v>419.03175600000003</v>
      </c>
      <c r="I6" s="50">
        <v>711</v>
      </c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0</v>
      </c>
      <c r="C7" s="36"/>
      <c r="F7" s="15"/>
      <c r="G7" s="34"/>
      <c r="H7" s="23"/>
      <c r="I7" s="50">
        <v>15000</v>
      </c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60</v>
      </c>
      <c r="C8" s="36"/>
      <c r="F8" s="15"/>
      <c r="G8" s="46"/>
      <c r="H8" s="52"/>
      <c r="I8" s="20">
        <f>I7*I6</f>
        <v>10665000</v>
      </c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/>
      <c r="G9" s="38"/>
      <c r="H9" s="51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F10" s="15"/>
      <c r="G10" s="38"/>
      <c r="H10" s="51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</v>
      </c>
      <c r="C11" s="45"/>
      <c r="D11" s="37"/>
      <c r="E11" s="30"/>
      <c r="F11" s="15" t="s">
        <v>24</v>
      </c>
      <c r="G11" s="38" t="s">
        <v>27</v>
      </c>
      <c r="H11" s="53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0</v>
      </c>
      <c r="C12" s="44"/>
      <c r="E12" s="1"/>
      <c r="F12" s="15"/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3000</v>
      </c>
      <c r="C13" s="44"/>
      <c r="D13" s="38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16000</v>
      </c>
      <c r="C14" s="44"/>
      <c r="D14" s="34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19000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56" t="s">
        <v>26</v>
      </c>
      <c r="B16" s="58">
        <v>381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6" t="s">
        <v>11</v>
      </c>
      <c r="B17" s="57">
        <f>B16*B15</f>
        <v>7239000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6" t="s">
        <v>12</v>
      </c>
      <c r="B18" s="57">
        <f>419*B4</f>
        <v>1257000</v>
      </c>
      <c r="C18" s="39"/>
      <c r="D18" s="34"/>
      <c r="E18" s="15"/>
      <c r="F18" s="15"/>
      <c r="G18" s="15"/>
      <c r="I18" s="6"/>
    </row>
    <row r="19" spans="1:15" ht="16.5" x14ac:dyDescent="0.3">
      <c r="A19" s="48" t="s">
        <v>16</v>
      </c>
      <c r="B19" s="49">
        <f>B17*0.03/12</f>
        <v>18097.5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381</v>
      </c>
      <c r="D25" s="21"/>
      <c r="E25" s="21"/>
      <c r="F25" s="21">
        <v>7200000</v>
      </c>
      <c r="G25" s="23">
        <f t="shared" ref="G25:G31" si="0">F25/C25</f>
        <v>18897.63779527559</v>
      </c>
      <c r="H25" s="23" t="e">
        <f>F25/D25</f>
        <v>#DIV/0!</v>
      </c>
      <c r="I25" s="23" t="e">
        <f t="shared" ref="I25:I31" si="1">F25/B25</f>
        <v>#DIV/0!</v>
      </c>
      <c r="J25" s="21">
        <f>D25/C25</f>
        <v>0</v>
      </c>
      <c r="K25" s="31"/>
    </row>
    <row r="26" spans="1:15" ht="17.25" x14ac:dyDescent="0.3">
      <c r="B26" s="22"/>
      <c r="C26" s="22">
        <v>404</v>
      </c>
      <c r="D26" s="21"/>
      <c r="E26" s="21"/>
      <c r="F26" s="21">
        <v>8000000</v>
      </c>
      <c r="G26" s="23">
        <f t="shared" si="0"/>
        <v>19801.980198019803</v>
      </c>
      <c r="H26" s="23" t="e">
        <f>F26/D26</f>
        <v>#DIV/0!</v>
      </c>
      <c r="I26" s="23" t="e">
        <f t="shared" si="1"/>
        <v>#DIV/0!</v>
      </c>
      <c r="J26" s="21">
        <f>D26/C26</f>
        <v>0</v>
      </c>
      <c r="K26" s="31"/>
    </row>
    <row r="27" spans="1:15" x14ac:dyDescent="0.25">
      <c r="B27" s="22"/>
      <c r="C27" s="22"/>
      <c r="D27" s="21"/>
      <c r="E27" s="21"/>
      <c r="F27" s="23"/>
      <c r="G27" s="23" t="e">
        <f t="shared" si="0"/>
        <v>#DIV/0!</v>
      </c>
      <c r="H27" s="23" t="e">
        <f>F27/D27</f>
        <v>#DIV/0!</v>
      </c>
      <c r="I27" s="23" t="e">
        <f t="shared" si="1"/>
        <v>#DIV/0!</v>
      </c>
      <c r="J27" s="21"/>
    </row>
    <row r="28" spans="1:15" x14ac:dyDescent="0.25">
      <c r="B28" s="22"/>
      <c r="C28" s="22"/>
      <c r="D28" s="21"/>
      <c r="E28" s="21"/>
      <c r="F28" s="23"/>
      <c r="G28" s="23" t="e">
        <f t="shared" si="0"/>
        <v>#DIV/0!</v>
      </c>
      <c r="H28" s="23" t="e">
        <f t="shared" ref="H28:H31" si="2">F28/D28</f>
        <v>#DIV/0!</v>
      </c>
      <c r="I28" s="23" t="e">
        <f t="shared" si="1"/>
        <v>#DIV/0!</v>
      </c>
      <c r="J28" s="21"/>
    </row>
    <row r="29" spans="1:15" x14ac:dyDescent="0.25">
      <c r="C29" s="22"/>
      <c r="D29" s="40"/>
      <c r="F29" s="41"/>
      <c r="G29" s="41" t="e">
        <f t="shared" si="0"/>
        <v>#DIV/0!</v>
      </c>
      <c r="H29" s="23" t="e">
        <f t="shared" si="2"/>
        <v>#DIV/0!</v>
      </c>
      <c r="I29" s="41" t="e">
        <f t="shared" si="1"/>
        <v>#DIV/0!</v>
      </c>
    </row>
    <row r="30" spans="1:15" x14ac:dyDescent="0.25">
      <c r="F30" s="41"/>
      <c r="G30" s="41" t="e">
        <f t="shared" si="0"/>
        <v>#DIV/0!</v>
      </c>
      <c r="H30" s="41" t="e">
        <f t="shared" si="2"/>
        <v>#DIV/0!</v>
      </c>
      <c r="I30" s="41" t="e">
        <f t="shared" si="1"/>
        <v>#DIV/0!</v>
      </c>
      <c r="J30" t="e">
        <f>B30/C30</f>
        <v>#DIV/0!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</row>
    <row r="32" spans="1:15" x14ac:dyDescent="0.25">
      <c r="B32" s="19" t="s">
        <v>22</v>
      </c>
    </row>
    <row r="33" spans="1:12" x14ac:dyDescent="0.25">
      <c r="B33" s="19">
        <f>77.45*10.764</f>
        <v>833.67179999999996</v>
      </c>
      <c r="C33" s="19">
        <v>8800000</v>
      </c>
      <c r="D33" s="59">
        <f>C33/B33</f>
        <v>10555.712691733126</v>
      </c>
      <c r="E33">
        <v>616000</v>
      </c>
      <c r="F33">
        <v>30000</v>
      </c>
      <c r="G33">
        <f>F33+E33+C33</f>
        <v>9446000</v>
      </c>
      <c r="H33">
        <f>G33/B33</f>
        <v>11330.597964330807</v>
      </c>
      <c r="I33" s="15" t="e">
        <f>G33/#REF!</f>
        <v>#REF!</v>
      </c>
      <c r="J33" t="e">
        <f>G33/A33</f>
        <v>#DIV/0!</v>
      </c>
    </row>
    <row r="34" spans="1:12" x14ac:dyDescent="0.25">
      <c r="D34" s="59" t="e">
        <f>C34/B34</f>
        <v>#DIV/0!</v>
      </c>
      <c r="E34">
        <v>205200</v>
      </c>
      <c r="F34">
        <v>30000</v>
      </c>
      <c r="G34">
        <f>F34+E34+C34</f>
        <v>235200</v>
      </c>
      <c r="H34" t="e">
        <f>G34/B34</f>
        <v>#DIV/0!</v>
      </c>
      <c r="I34" s="15" t="e">
        <f>G34/#REF!</f>
        <v>#REF!</v>
      </c>
      <c r="J34" t="e">
        <f>G34/A34</f>
        <v>#DIV/0!</v>
      </c>
      <c r="K34">
        <f>B34+A34</f>
        <v>0</v>
      </c>
      <c r="L34" t="e">
        <f>G34/K34</f>
        <v>#DIV/0!</v>
      </c>
    </row>
    <row r="35" spans="1:12" x14ac:dyDescent="0.25">
      <c r="D35" s="59" t="e">
        <f>C35/B35</f>
        <v>#DIV/0!</v>
      </c>
      <c r="E35">
        <v>1260000</v>
      </c>
      <c r="F35">
        <v>30000</v>
      </c>
      <c r="G35">
        <f>F35+E35+C35</f>
        <v>1290000</v>
      </c>
      <c r="H35" t="e">
        <f>G35/B35</f>
        <v>#DIV/0!</v>
      </c>
    </row>
    <row r="36" spans="1:12" ht="15.75" x14ac:dyDescent="0.25">
      <c r="A36" s="17"/>
    </row>
    <row r="37" spans="1:12" ht="15.75" x14ac:dyDescent="0.25">
      <c r="A37" s="17"/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2023-08-26T05:46:18Z</dcterms:modified>
</cp:coreProperties>
</file>