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Deepak J. Belose\"/>
    </mc:Choice>
  </mc:AlternateContent>
  <xr:revisionPtr revIDLastSave="0" documentId="13_ncr:1_{024AF21C-DDD3-4FDB-A0E2-BC2C2EBA5F4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8" i="4" l="1"/>
  <c r="Q8" i="4" s="1"/>
  <c r="P6" i="4"/>
  <c r="H20" i="4"/>
  <c r="P11" i="4"/>
  <c r="Q11" i="4" s="1"/>
  <c r="P10" i="4"/>
  <c r="Q10" i="4" s="1"/>
  <c r="P9" i="4"/>
  <c r="Q9" i="4" s="1"/>
  <c r="Q7" i="4"/>
  <c r="Q6" i="4"/>
  <c r="P5" i="4"/>
  <c r="Q5" i="4" s="1"/>
  <c r="P4" i="4"/>
  <c r="P3" i="4"/>
  <c r="Q3" i="4" s="1"/>
  <c r="P2" i="4"/>
  <c r="C12" i="4" l="1"/>
  <c r="C13" i="4"/>
  <c r="C14" i="4"/>
  <c r="C15" i="4"/>
  <c r="P13" i="4" l="1"/>
  <c r="Q13" i="4" s="1"/>
  <c r="P12" i="4"/>
  <c r="Q12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<sst xmlns="http://schemas.openxmlformats.org/spreadsheetml/2006/main" count="30" uniqueCount="25">
  <si>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</si>
  <si>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</si>
  <si>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</si>
  <si>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</si>
  <si>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</si>
  <si>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</si>
  <si>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</si>
  <si>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</si>
  <si>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</si>
  <si>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</si>
  <si>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</si>
  <si>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</si>
  <si>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</si>
  <si>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</si>
  <si>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fmv</t>
  </si>
  <si>
    <t>F, no. 203, 2dn flfoor. A wing, shree gurudatta chsl, sector 8-A, airoli</t>
  </si>
  <si>
    <t>rate</t>
  </si>
  <si>
    <t>mca</t>
  </si>
  <si>
    <t>shree gurudatta co</t>
  </si>
  <si>
    <t>sector 8A</t>
  </si>
  <si>
    <t>20.02.23</t>
  </si>
  <si>
    <t>13.03.23</t>
  </si>
  <si>
    <t>27.01.23</t>
  </si>
  <si>
    <t>yoc - 2001 - site info</t>
  </si>
  <si>
    <t>oc - 2002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</si>
</sst>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E7F4C1-B01D-413D-AA19-58BBEB6E1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14F801-D1E5-4855-8E54-7BE831B72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416B20-0ED6-411A-B85E-5A159FA66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9D0298-EF73-4903-A048-15E50A3B3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0ECBC5-B545-457B-871D-57A41E219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3A9A09-A502-4F97-B57F-1898E937A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351EE7-C759-4874-A602-CDB944159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A7BC80-4E28-4CA6-81FC-A67F0BB6A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G25" sqref="G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400</v>
      </c>
      <c r="C2" s="4">
        <f>B2*1.1</f>
        <v>440.00000000000006</v>
      </c>
      <c r="D2" s="4">
        <f t="shared" ref="D2:D13" si="2">C2*1.2</f>
        <v>528</v>
      </c>
      <c r="E2" s="5">
        <f t="shared" ref="E2:E13" si="3">R2</f>
        <v>7800000</v>
      </c>
      <c r="F2" s="10">
        <f t="shared" ref="F2:F13" si="4">ROUND((E2/B2),0)</f>
        <v>19500</v>
      </c>
      <c r="G2" s="15">
        <f t="shared" ref="G2:G13" si="5">ROUND((E2/C2),0)</f>
        <v>17727</v>
      </c>
      <c r="H2" s="10">
        <f t="shared" ref="H2:H13" si="6">ROUND((E2/D2),0)</f>
        <v>14773</v>
      </c>
      <c r="I2" s="4" t="e">
        <f>#REF!</f>
        <v>#REF!</v>
      </c>
      <c r="J2" s="4" t="str">
        <f t="shared" ref="J2:J13" si="7">S2</f>
        <v>shree gurudatta co</v>
      </c>
      <c r="O2">
        <v>0</v>
      </c>
      <c r="P2">
        <f t="shared" ref="P2:P11" si="8">O2/1.2</f>
        <v>0</v>
      </c>
      <c r="Q2">
        <v>400</v>
      </c>
      <c r="R2" s="2">
        <v>7800000</v>
      </c>
      <c r="S2" s="8" t="s">
        <v>18</v>
      </c>
      <c r="T2" s="8"/>
    </row>
    <row r="3" spans="1:20" x14ac:dyDescent="0.25">
      <c r="A3" s="4">
        <f t="shared" si="0"/>
        <v>0</v>
      </c>
      <c r="B3" s="4">
        <f t="shared" si="1"/>
        <v>381.94444444444451</v>
      </c>
      <c r="C3" s="4">
        <f t="shared" ref="C3:C15" si="9">B3*1.1</f>
        <v>420.13888888888897</v>
      </c>
      <c r="D3" s="4">
        <f t="shared" si="2"/>
        <v>504.16666666666674</v>
      </c>
      <c r="E3" s="5">
        <f t="shared" si="3"/>
        <v>7500000</v>
      </c>
      <c r="F3" s="10">
        <f t="shared" si="4"/>
        <v>19636</v>
      </c>
      <c r="G3" s="15">
        <f t="shared" si="5"/>
        <v>17851</v>
      </c>
      <c r="H3" s="10">
        <f t="shared" si="6"/>
        <v>14876</v>
      </c>
      <c r="I3" s="4" t="e">
        <f>#REF!</f>
        <v>#REF!</v>
      </c>
      <c r="J3" s="4" t="str">
        <f t="shared" si="7"/>
        <v>shree gurudatta co</v>
      </c>
      <c r="O3">
        <v>550</v>
      </c>
      <c r="P3">
        <f t="shared" si="8"/>
        <v>458.33333333333337</v>
      </c>
      <c r="Q3">
        <f t="shared" ref="Q3:Q11" si="10">P3/1.2</f>
        <v>381.94444444444451</v>
      </c>
      <c r="R3" s="2">
        <v>7500000</v>
      </c>
      <c r="S3" s="8" t="s">
        <v>18</v>
      </c>
      <c r="T3" s="8"/>
    </row>
    <row r="4" spans="1:20" x14ac:dyDescent="0.25">
      <c r="A4" s="4">
        <f t="shared" si="0"/>
        <v>0</v>
      </c>
      <c r="B4" s="4">
        <f t="shared" si="1"/>
        <v>420</v>
      </c>
      <c r="C4" s="4">
        <f t="shared" si="9"/>
        <v>462.00000000000006</v>
      </c>
      <c r="D4" s="4">
        <f t="shared" si="2"/>
        <v>554.40000000000009</v>
      </c>
      <c r="E4" s="5">
        <f t="shared" si="3"/>
        <v>8500000</v>
      </c>
      <c r="F4" s="10">
        <f t="shared" si="4"/>
        <v>20238</v>
      </c>
      <c r="G4" s="10">
        <f t="shared" si="5"/>
        <v>18398</v>
      </c>
      <c r="H4" s="10">
        <f t="shared" si="6"/>
        <v>15332</v>
      </c>
      <c r="I4" s="4" t="e">
        <f>#REF!</f>
        <v>#REF!</v>
      </c>
      <c r="J4" s="4" t="str">
        <f t="shared" si="7"/>
        <v>sector 8A</v>
      </c>
      <c r="O4">
        <v>0</v>
      </c>
      <c r="P4">
        <f t="shared" si="8"/>
        <v>0</v>
      </c>
      <c r="Q4">
        <v>420</v>
      </c>
      <c r="R4" s="2">
        <v>8500000</v>
      </c>
      <c r="S4" s="8" t="s">
        <v>19</v>
      </c>
      <c r="T4" s="8"/>
    </row>
    <row r="5" spans="1:20" x14ac:dyDescent="0.25">
      <c r="A5" s="4">
        <f t="shared" si="0"/>
        <v>0</v>
      </c>
      <c r="B5" s="4">
        <f t="shared" si="1"/>
        <v>430.55555555555566</v>
      </c>
      <c r="C5" s="4">
        <f t="shared" si="9"/>
        <v>473.61111111111126</v>
      </c>
      <c r="D5" s="4">
        <f t="shared" si="2"/>
        <v>568.33333333333348</v>
      </c>
      <c r="E5" s="5">
        <f t="shared" si="3"/>
        <v>9000000</v>
      </c>
      <c r="F5" s="10">
        <f t="shared" si="4"/>
        <v>20903</v>
      </c>
      <c r="G5" s="10">
        <f t="shared" si="5"/>
        <v>19003</v>
      </c>
      <c r="H5" s="10">
        <f t="shared" si="6"/>
        <v>15836</v>
      </c>
      <c r="I5" s="4" t="e">
        <f>#REF!</f>
        <v>#REF!</v>
      </c>
      <c r="J5" s="4" t="str">
        <f t="shared" si="7"/>
        <v>sector 8A</v>
      </c>
      <c r="O5">
        <v>620</v>
      </c>
      <c r="P5">
        <f t="shared" si="8"/>
        <v>516.66666666666674</v>
      </c>
      <c r="Q5">
        <f t="shared" si="10"/>
        <v>430.55555555555566</v>
      </c>
      <c r="R5" s="2">
        <v>9000000</v>
      </c>
      <c r="S5" s="8" t="s">
        <v>19</v>
      </c>
      <c r="T5" s="8"/>
    </row>
    <row r="6" spans="1:20" x14ac:dyDescent="0.25">
      <c r="A6" s="4">
        <f t="shared" si="0"/>
        <v>0</v>
      </c>
      <c r="B6" s="4">
        <f t="shared" si="1"/>
        <v>454.33050000000003</v>
      </c>
      <c r="C6" s="4">
        <f t="shared" si="9"/>
        <v>499.76355000000007</v>
      </c>
      <c r="D6" s="4">
        <f t="shared" si="2"/>
        <v>599.71626000000003</v>
      </c>
      <c r="E6" s="5">
        <f t="shared" si="3"/>
        <v>6900000</v>
      </c>
      <c r="F6" s="10">
        <f t="shared" si="4"/>
        <v>15187</v>
      </c>
      <c r="G6" s="15">
        <f t="shared" si="5"/>
        <v>13807</v>
      </c>
      <c r="H6" s="10">
        <f t="shared" si="6"/>
        <v>11505</v>
      </c>
      <c r="I6" s="4" t="e">
        <f>#REF!</f>
        <v>#REF!</v>
      </c>
      <c r="J6" s="4" t="str">
        <f t="shared" si="7"/>
        <v>20.02.23</v>
      </c>
      <c r="O6">
        <v>0</v>
      </c>
      <c r="P6">
        <f>50.65*10.764</f>
        <v>545.19659999999999</v>
      </c>
      <c r="Q6">
        <f t="shared" si="10"/>
        <v>454.33050000000003</v>
      </c>
      <c r="R6" s="2">
        <v>6900000</v>
      </c>
      <c r="S6" s="8" t="s">
        <v>20</v>
      </c>
      <c r="T6" s="8"/>
    </row>
    <row r="7" spans="1:20" x14ac:dyDescent="0.25">
      <c r="A7" s="4">
        <f t="shared" si="0"/>
        <v>0</v>
      </c>
      <c r="B7" s="4">
        <f t="shared" si="1"/>
        <v>445.83333333333337</v>
      </c>
      <c r="C7" s="4">
        <f t="shared" si="9"/>
        <v>490.41666666666674</v>
      </c>
      <c r="D7" s="4">
        <f t="shared" si="2"/>
        <v>588.50000000000011</v>
      </c>
      <c r="E7" s="5">
        <f t="shared" si="3"/>
        <v>6500000</v>
      </c>
      <c r="F7" s="10">
        <f t="shared" si="4"/>
        <v>14579</v>
      </c>
      <c r="G7" s="10">
        <f t="shared" si="5"/>
        <v>13254</v>
      </c>
      <c r="H7" s="10">
        <f t="shared" si="6"/>
        <v>11045</v>
      </c>
      <c r="I7" s="4" t="e">
        <f>#REF!</f>
        <v>#REF!</v>
      </c>
      <c r="J7" s="4" t="str">
        <f t="shared" si="7"/>
        <v>13.03.23</v>
      </c>
      <c r="O7">
        <v>0</v>
      </c>
      <c r="P7">
        <v>535</v>
      </c>
      <c r="Q7">
        <f t="shared" si="10"/>
        <v>445.83333333333337</v>
      </c>
      <c r="R7" s="2">
        <v>6500000</v>
      </c>
      <c r="S7" s="8" t="s">
        <v>21</v>
      </c>
      <c r="T7" s="8"/>
    </row>
    <row r="8" spans="1:20" x14ac:dyDescent="0.25">
      <c r="A8" s="4">
        <f t="shared" si="0"/>
        <v>0</v>
      </c>
      <c r="B8" s="4">
        <f t="shared" si="1"/>
        <v>416.74619999999999</v>
      </c>
      <c r="C8" s="4">
        <f t="shared" si="9"/>
        <v>458.42082000000005</v>
      </c>
      <c r="D8" s="4">
        <f t="shared" si="2"/>
        <v>550.10498400000006</v>
      </c>
      <c r="E8" s="5">
        <f t="shared" si="3"/>
        <v>6400000</v>
      </c>
      <c r="F8" s="10">
        <f t="shared" si="4"/>
        <v>15357</v>
      </c>
      <c r="G8" s="15">
        <f t="shared" si="5"/>
        <v>13961</v>
      </c>
      <c r="H8" s="10">
        <f t="shared" si="6"/>
        <v>11634</v>
      </c>
      <c r="I8" s="4" t="e">
        <f>#REF!</f>
        <v>#REF!</v>
      </c>
      <c r="J8" s="4" t="str">
        <f t="shared" si="7"/>
        <v>27.01.23</v>
      </c>
      <c r="O8">
        <v>0</v>
      </c>
      <c r="P8">
        <f>46.46*10.764</f>
        <v>500.09544</v>
      </c>
      <c r="Q8">
        <f t="shared" si="10"/>
        <v>416.74619999999999</v>
      </c>
      <c r="R8" s="2">
        <v>6400000</v>
      </c>
      <c r="S8" s="8" t="s">
        <v>22</v>
      </c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ref="P12:P13" si="11">O12/1.2</f>
        <v>0</v>
      </c>
      <c r="Q12">
        <f t="shared" ref="Q12:Q13" si="12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15</v>
      </c>
    </row>
    <row r="18" spans="7:24" x14ac:dyDescent="0.25">
      <c r="G18" t="s">
        <v>13</v>
      </c>
      <c r="H18">
        <v>395</v>
      </c>
    </row>
    <row r="19" spans="7:24" x14ac:dyDescent="0.25">
      <c r="G19" t="s">
        <v>16</v>
      </c>
      <c r="H19">
        <v>14200</v>
      </c>
      <c r="O19" t="s">
        <v>17</v>
      </c>
      <c r="P19">
        <v>263</v>
      </c>
    </row>
    <row r="20" spans="7:24" x14ac:dyDescent="0.25">
      <c r="G20" t="s">
        <v>14</v>
      </c>
      <c r="H20">
        <f>H19*H18</f>
        <v>5609000</v>
      </c>
    </row>
    <row r="22" spans="7:24" x14ac:dyDescent="0.25">
      <c r="G22" s="6"/>
      <c r="H22" s="6"/>
    </row>
    <row r="23" spans="7:24" x14ac:dyDescent="0.25">
      <c r="G23" t="s">
        <v>23</v>
      </c>
    </row>
    <row r="24" spans="7:24" x14ac:dyDescent="0.25">
      <c r="G24" t="s">
        <v>24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O37" sqref="O37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2023-08-28T04:01:55Z</dcterms:modified>
</cp:coreProperties>
</file>