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Purshottan Moreshwar Bhat\"/>
    </mc:Choice>
  </mc:AlternateContent>
  <xr:revisionPtr revIDLastSave="0" documentId="13_ncr:1_{2834918D-CAFC-45C1-A5BF-06EF07EA35D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6" i="4" l="1"/>
  <c r="C15" i="4"/>
  <c r="C14" i="4"/>
  <c r="C13" i="4"/>
  <c r="C12" i="4"/>
  <c r="C11" i="4"/>
  <c r="C10" i="4"/>
  <c r="C9" i="4"/>
  <c r="C8" i="4"/>
  <c r="C2" i="4"/>
  <c r="H20" i="4"/>
  <c r="P21" i="4"/>
  <c r="P11" i="4"/>
  <c r="Q11" i="4" s="1"/>
  <c r="P10" i="4"/>
  <c r="Q10" i="4" s="1"/>
  <c r="P9" i="4"/>
  <c r="Q9" i="4" s="1"/>
  <c r="P8" i="4"/>
  <c r="Q8" i="4" s="1"/>
  <c r="P7" i="4"/>
  <c r="P6" i="4"/>
  <c r="P5" i="4"/>
  <c r="P4" i="4"/>
  <c r="P3" i="4"/>
  <c r="Q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<sst xmlns="http://schemas.openxmlformats.org/spreadsheetml/2006/main" count="27" uniqueCount="24">
  <si>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</si>
  <si>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</si>
  <si>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</si>
  <si>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</si>
  <si>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</si>
  <si>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</si>
  <si>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</si>
  <si>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</si>
  <si>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</si>
  <si>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</si>
  <si>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</si>
  <si>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</si>
  <si>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</si>
  <si>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bal</t>
  </si>
  <si>
    <t>fmv</t>
  </si>
  <si>
    <t>ca</t>
  </si>
  <si>
    <t>agreement  - 10.03.2016 - 31.50 lkhs</t>
  </si>
  <si>
    <t>oc - 2012</t>
  </si>
  <si>
    <t>mca</t>
  </si>
  <si>
    <t>10000/- on ca</t>
  </si>
  <si>
    <t>rate</t>
  </si>
  <si>
    <t>f. no. 601, 6th floor, mnageshi dream city, aadharwadi jail road, kalyan west</t>
  </si>
  <si>
    <t>28.02.23</t>
  </si>
  <si>
    <t>16.06.23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</si>
</sst>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EB636D-2D44-4450-BC97-0810F41FD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B30646-F014-4711-B95E-DC3E29376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EAFA36-AF85-4CA3-9B2E-59630531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8429EC-90E4-43A9-A92C-E80F3F4C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4AA929-7479-4B39-8862-49E02918F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656867-C8F8-47D6-A845-72317D79A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529.16666666666674</v>
      </c>
      <c r="C2" s="4">
        <f>B2*1.2</f>
        <v>635.00000000000011</v>
      </c>
      <c r="D2" s="4">
        <f t="shared" ref="D2:D13" si="2">C2*1.2</f>
        <v>762.00000000000011</v>
      </c>
      <c r="E2" s="5">
        <f t="shared" ref="E2:E13" si="3">R2</f>
        <v>4500000</v>
      </c>
      <c r="F2" s="15">
        <f t="shared" ref="F2:F13" si="4">ROUND((E2/B2),0)</f>
        <v>8504</v>
      </c>
      <c r="G2" s="10">
        <f t="shared" ref="G2:G13" si="5">ROUND((E2/C2),0)</f>
        <v>7087</v>
      </c>
      <c r="H2" s="10">
        <f t="shared" ref="H2:H13" si="6">ROUND((E2/D2),0)</f>
        <v>5906</v>
      </c>
      <c r="I2" s="4" t="e">
        <f>#REF!</f>
        <v>#REF!</v>
      </c>
      <c r="J2" s="4">
        <f t="shared" ref="J2:J13" si="7">S2</f>
        <v>0</v>
      </c>
      <c r="O2">
        <v>0</v>
      </c>
      <c r="P2">
        <v>635</v>
      </c>
      <c r="Q2">
        <f t="shared" ref="Q2:Q11" si="8">P2/1.2</f>
        <v>529.16666666666674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460</v>
      </c>
      <c r="C3" s="4">
        <f t="shared" ref="C3:C15" si="9">B3*1.2</f>
        <v>552</v>
      </c>
      <c r="D3" s="4">
        <f t="shared" si="2"/>
        <v>662.4</v>
      </c>
      <c r="E3" s="5">
        <f t="shared" si="3"/>
        <v>4800000</v>
      </c>
      <c r="F3" s="15">
        <f t="shared" si="4"/>
        <v>10435</v>
      </c>
      <c r="G3" s="10">
        <f t="shared" si="5"/>
        <v>8696</v>
      </c>
      <c r="H3" s="10">
        <f t="shared" si="6"/>
        <v>7246</v>
      </c>
      <c r="I3" s="4" t="e">
        <f>#REF!</f>
        <v>#REF!</v>
      </c>
      <c r="J3" s="4">
        <f t="shared" si="7"/>
        <v>0</v>
      </c>
      <c r="O3">
        <v>0</v>
      </c>
      <c r="P3">
        <f t="shared" ref="P2:P11" si="10">O3/1.2</f>
        <v>0</v>
      </c>
      <c r="Q3">
        <v>460</v>
      </c>
      <c r="R3" s="2">
        <v>4800000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480</v>
      </c>
      <c r="C4" s="4">
        <f t="shared" si="9"/>
        <v>576</v>
      </c>
      <c r="D4" s="4">
        <f t="shared" si="2"/>
        <v>691.19999999999993</v>
      </c>
      <c r="E4" s="5">
        <f t="shared" si="3"/>
        <v>3800000</v>
      </c>
      <c r="F4" s="10">
        <f t="shared" si="4"/>
        <v>7917</v>
      </c>
      <c r="G4" s="10">
        <f t="shared" si="5"/>
        <v>6597</v>
      </c>
      <c r="H4" s="10">
        <f t="shared" si="6"/>
        <v>5498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480</v>
      </c>
      <c r="R4" s="2">
        <v>3800000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535</v>
      </c>
      <c r="C5" s="4">
        <f t="shared" si="9"/>
        <v>642</v>
      </c>
      <c r="D5" s="4">
        <f t="shared" si="2"/>
        <v>770.4</v>
      </c>
      <c r="E5" s="5">
        <f t="shared" si="3"/>
        <v>6000000</v>
      </c>
      <c r="F5" s="15">
        <f t="shared" si="4"/>
        <v>11215</v>
      </c>
      <c r="G5" s="15">
        <f t="shared" si="5"/>
        <v>9346</v>
      </c>
      <c r="H5" s="10">
        <f t="shared" si="6"/>
        <v>7788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535</v>
      </c>
      <c r="R5" s="2">
        <v>6000000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703</v>
      </c>
      <c r="C6" s="4">
        <f t="shared" si="9"/>
        <v>843.6</v>
      </c>
      <c r="D6" s="4">
        <f t="shared" si="2"/>
        <v>1012.3199999999999</v>
      </c>
      <c r="E6" s="5">
        <f t="shared" si="3"/>
        <v>5500000</v>
      </c>
      <c r="F6" s="15">
        <f t="shared" si="4"/>
        <v>7824</v>
      </c>
      <c r="G6" s="15">
        <f t="shared" si="5"/>
        <v>6520</v>
      </c>
      <c r="H6" s="10">
        <f t="shared" si="6"/>
        <v>5433</v>
      </c>
      <c r="I6" s="4" t="e">
        <f>#REF!</f>
        <v>#REF!</v>
      </c>
      <c r="J6" s="4" t="str">
        <f t="shared" si="7"/>
        <v>28.02.23</v>
      </c>
      <c r="O6">
        <v>0</v>
      </c>
      <c r="P6">
        <f t="shared" si="10"/>
        <v>0</v>
      </c>
      <c r="Q6">
        <f>673+30</f>
        <v>703</v>
      </c>
      <c r="R6" s="2">
        <v>5500000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538</v>
      </c>
      <c r="C7" s="4">
        <f t="shared" si="9"/>
        <v>645.6</v>
      </c>
      <c r="D7" s="4">
        <f t="shared" si="2"/>
        <v>774.72</v>
      </c>
      <c r="E7" s="5">
        <f t="shared" si="3"/>
        <v>3800000</v>
      </c>
      <c r="F7" s="15">
        <f t="shared" si="4"/>
        <v>7063</v>
      </c>
      <c r="G7" s="10">
        <f t="shared" si="5"/>
        <v>5886</v>
      </c>
      <c r="H7" s="10">
        <f t="shared" si="6"/>
        <v>4905</v>
      </c>
      <c r="I7" s="4" t="e">
        <f>#REF!</f>
        <v>#REF!</v>
      </c>
      <c r="J7" s="4" t="str">
        <f t="shared" si="7"/>
        <v>16.06.23</v>
      </c>
      <c r="O7">
        <v>0</v>
      </c>
      <c r="P7">
        <f t="shared" si="10"/>
        <v>0</v>
      </c>
      <c r="Q7">
        <v>538</v>
      </c>
      <c r="R7" s="2">
        <v>3800000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ref="P11:P13" si="11">O12/1.2</f>
        <v>0</v>
      </c>
      <c r="Q12">
        <f t="shared" ref="Q12:Q13" si="12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21</v>
      </c>
      <c r="N17" s="11"/>
    </row>
    <row r="18" spans="7:24" x14ac:dyDescent="0.25">
      <c r="G18" t="s">
        <v>15</v>
      </c>
      <c r="H18">
        <v>459</v>
      </c>
    </row>
    <row r="19" spans="7:24" x14ac:dyDescent="0.25">
      <c r="G19" t="s">
        <v>20</v>
      </c>
      <c r="H19">
        <v>9000</v>
      </c>
      <c r="O19" t="s">
        <v>18</v>
      </c>
      <c r="P19">
        <v>427</v>
      </c>
    </row>
    <row r="20" spans="7:24" x14ac:dyDescent="0.25">
      <c r="G20" t="s">
        <v>14</v>
      </c>
      <c r="H20">
        <f>H19*H18</f>
        <v>4131000</v>
      </c>
      <c r="O20" t="s">
        <v>13</v>
      </c>
      <c r="P20">
        <v>51</v>
      </c>
    </row>
    <row r="21" spans="7:24" x14ac:dyDescent="0.25">
      <c r="P21">
        <f>P20+P19</f>
        <v>478</v>
      </c>
    </row>
    <row r="22" spans="7:24" x14ac:dyDescent="0.25">
      <c r="G22" s="6"/>
      <c r="H22" s="6"/>
    </row>
    <row r="23" spans="7:24" x14ac:dyDescent="0.25">
      <c r="G23" t="s">
        <v>16</v>
      </c>
    </row>
    <row r="24" spans="7:24" x14ac:dyDescent="0.25">
      <c r="G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2023-08-26T04:25:55Z</dcterms:modified>
</cp:coreProperties>
</file>