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IFB Malad (West)_Nayan Suresh Kambli\"/>
    </mc:Choice>
  </mc:AlternateContent>
  <xr:revisionPtr revIDLastSave="0" documentId="13_ncr:1_{C95FC90F-ECFD-499C-AEB4-9D64B870D54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4" l="1"/>
  <c r="G31" i="4"/>
  <c r="P8" i="4"/>
  <c r="Q8" i="4" s="1"/>
  <c r="B8" i="4" s="1"/>
  <c r="C8" i="4" s="1"/>
  <c r="D8" i="4" s="1"/>
  <c r="P7" i="4"/>
  <c r="Q7" i="4" s="1"/>
  <c r="B7" i="4" s="1"/>
  <c r="C7" i="4" s="1"/>
  <c r="D7" i="4" s="1"/>
  <c r="G27" i="4"/>
  <c r="P4" i="4"/>
  <c r="Q4" i="4" s="1"/>
  <c r="B4" i="4" s="1"/>
  <c r="C4" i="4" s="1"/>
  <c r="D4" i="4" s="1"/>
  <c r="P3" i="4"/>
  <c r="Q3" i="4" s="1"/>
  <c r="B3" i="4" s="1"/>
  <c r="C3" i="4" s="1"/>
  <c r="D3" i="4" s="1"/>
  <c r="Q2" i="4"/>
  <c r="B2" i="4" s="1"/>
  <c r="C2" i="4" s="1"/>
  <c r="H29" i="4"/>
  <c r="C5" i="25"/>
  <c r="C4" i="25"/>
  <c r="C3" i="25"/>
  <c r="P2" i="4"/>
  <c r="Q5" i="4"/>
  <c r="Q6" i="4"/>
  <c r="B6" i="4" s="1"/>
  <c r="C6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3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G32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<sst xmlns="http://schemas.openxmlformats.org/spreadsheetml/2006/main" count="131" uniqueCount="89">
  <si>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</si>
  <si>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</si>
  <si>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</si>
  <si>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</si>
  <si>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</si>
  <si>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</si>
  <si>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</si>
  <si>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</si>
  <si>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</si>
  <si>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</si>
  <si>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</si>
  <si>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</si>
  <si>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</si>
  <si>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</si>
  <si>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</si>
  <si>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</si>
  <si>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</si>
  <si>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</si>
  <si>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</si>
  <si>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</si>
  <si>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</si>
  <si>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</si>
  <si>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</si>
  <si>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</si>
  <si>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</si>
  <si>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</si>
  <si>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</si>
  <si>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</si>
  <si>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</si>
  <si>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</si>
  <si>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</si>
  <si>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</si>
  <si>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</si>
  <si>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</si>
  <si>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</si>
  <si>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</si>
  <si>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</si>
  <si>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</si>
  <si>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</si>
  <si>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</si>
  <si>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</si>
  <si>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</si>
  <si>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</si>
  <si>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</si>
  <si>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</si>
  <si>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</si>
  <si>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</si>
  <si>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</si>
  <si>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</si>
  <si>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</si>
  <si>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</si>
  <si>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</si>
  <si>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</si>
  <si>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</si>
  <si>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</si>
  <si>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</si>
  <si>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</si>
  <si>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</si>
  <si>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</si>
  <si>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</si>
  <si>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</si>
  <si>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</si>
  <si>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</si>
  <si>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</si>
  <si>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</si>
  <si>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</si>
  <si>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</si>
  <si>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</si>
  <si>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</si>
  <si>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</si>
  <si>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</si>
  <si>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</si>
  <si>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</si>
  <si>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</si>
  <si>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</si>
  <si>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</si>
  <si>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</si>
  <si>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</si>
  <si>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</si>
  <si>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</si>
  <si>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</si>
  <si>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</si>
  <si>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</si>
  <si>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</si>
  <si>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04.12.2018</t>
  </si>
  <si>
    <t>IGR-13.07.23</t>
  </si>
  <si>
    <t>IGR-16.01.23</t>
  </si>
  <si>
    <t>IGR-14.03.23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</si>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</sst>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1C43A3-5C98-C6C0-BC8A-C3657BDE6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A17EF-3EA5-6746-78EA-65DE3922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DDBFF-C7CE-D727-5EB6-E4724171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144937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DF62D-4854-6A43-B82E-AF1ADA75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75337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2BCB5-64F7-F08C-75F7-81F2C6E1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20E08-9DD9-C9B8-CCB6-39F931B5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FBA14-248C-DBDF-78E0-75D24629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EE3EB-4FCE-F000-2213-03801BFC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87779</xdr:colOff>
      <xdr:row>94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B2A120-336A-1908-69CE-83DDCF64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18179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B34" sqref="B3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5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8" sqref="E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88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430</v>
      </c>
      <c r="D18" s="26"/>
      <c r="F18" s="19"/>
    </row>
    <row r="19" spans="1:6" x14ac:dyDescent="0.25">
      <c r="A19" s="16" t="s">
        <v>74</v>
      </c>
      <c r="B19" s="6"/>
      <c r="C19" s="32">
        <f>C18*C16</f>
        <v>6880000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6192000</v>
      </c>
      <c r="D20" s="32"/>
      <c r="F20" s="19"/>
    </row>
    <row r="21" spans="1:6" x14ac:dyDescent="0.25">
      <c r="A21" s="16" t="s">
        <v>25</v>
      </c>
      <c r="C21" s="35">
        <f>C19*80%</f>
        <v>5504000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14333.333333333334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8" sqref="W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561.45023999999989</v>
      </c>
      <c r="C2" s="4">
        <f t="shared" ref="C2:C16" si="1">B2*1.2</f>
        <v>673.74028799999985</v>
      </c>
      <c r="D2" s="4">
        <f t="shared" ref="D2:D16" si="2">C2*1.2</f>
        <v>808.48834559999978</v>
      </c>
      <c r="E2" s="5">
        <f t="shared" ref="E2:E16" si="3">R2</f>
        <v>8950000</v>
      </c>
      <c r="F2" s="77">
        <f t="shared" ref="F2:F15" si="4">ROUND((E2/B2),0)</f>
        <v>15941</v>
      </c>
      <c r="G2" s="77">
        <f t="shared" ref="G2:G15" si="5">ROUND((E2/C2),0)</f>
        <v>13284</v>
      </c>
      <c r="H2" s="77">
        <f t="shared" ref="H2:H15" si="6">ROUND((E2/D2),0)</f>
        <v>11070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52.16*10.764</f>
        <v>561.45023999999989</v>
      </c>
      <c r="R2" s="78">
        <v>8950000</v>
      </c>
      <c r="S2" s="78" t="s">
        <v>85</v>
      </c>
    </row>
    <row r="3" spans="1:19" x14ac:dyDescent="0.25">
      <c r="A3" s="4">
        <v>2</v>
      </c>
      <c r="B3" s="4">
        <f t="shared" si="0"/>
        <v>430.20120000000003</v>
      </c>
      <c r="C3" s="4">
        <f t="shared" si="1"/>
        <v>516.24144000000001</v>
      </c>
      <c r="D3" s="4">
        <f t="shared" si="2"/>
        <v>619.48972800000001</v>
      </c>
      <c r="E3" s="5">
        <f t="shared" si="3"/>
        <v>6600000</v>
      </c>
      <c r="F3" s="77">
        <f t="shared" si="4"/>
        <v>15342</v>
      </c>
      <c r="G3" s="77">
        <f t="shared" si="5"/>
        <v>12785</v>
      </c>
      <c r="H3" s="77">
        <f t="shared" si="6"/>
        <v>10654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47.96*10.764</f>
        <v>516.24144000000001</v>
      </c>
      <c r="Q3" s="7">
        <f t="shared" ref="Q3:Q10" si="10">P3/1.2</f>
        <v>430.20120000000003</v>
      </c>
      <c r="R3" s="78">
        <v>6600000</v>
      </c>
      <c r="S3" s="78" t="s">
        <v>86</v>
      </c>
    </row>
    <row r="4" spans="1:19" x14ac:dyDescent="0.25">
      <c r="A4" s="4">
        <v>3</v>
      </c>
      <c r="B4" s="4">
        <f t="shared" si="0"/>
        <v>430.20120000000003</v>
      </c>
      <c r="C4" s="4">
        <f t="shared" si="1"/>
        <v>516.24144000000001</v>
      </c>
      <c r="D4" s="4">
        <f t="shared" si="2"/>
        <v>619.48972800000001</v>
      </c>
      <c r="E4" s="5">
        <f t="shared" si="3"/>
        <v>7355100</v>
      </c>
      <c r="F4" s="4">
        <f t="shared" si="4"/>
        <v>17097</v>
      </c>
      <c r="G4" s="4">
        <f t="shared" si="5"/>
        <v>14247</v>
      </c>
      <c r="H4" s="4">
        <f t="shared" si="6"/>
        <v>11873</v>
      </c>
      <c r="I4" s="4">
        <f t="shared" si="7"/>
        <v>0</v>
      </c>
      <c r="J4" s="4">
        <f t="shared" si="8"/>
        <v>0</v>
      </c>
      <c r="O4">
        <v>0</v>
      </c>
      <c r="P4">
        <f>47.96*10.764</f>
        <v>516.24144000000001</v>
      </c>
      <c r="Q4">
        <f t="shared" si="10"/>
        <v>430.20120000000003</v>
      </c>
      <c r="R4" s="2">
        <v>7355100</v>
      </c>
      <c r="S4" s="2" t="s">
        <v>87</v>
      </c>
    </row>
    <row r="5" spans="1:19" x14ac:dyDescent="0.25">
      <c r="A5" s="4">
        <v>4</v>
      </c>
      <c r="B5" s="4">
        <f t="shared" si="0"/>
        <v>579.16666666666674</v>
      </c>
      <c r="C5" s="4">
        <f t="shared" si="1"/>
        <v>695.00000000000011</v>
      </c>
      <c r="D5" s="4">
        <f t="shared" si="2"/>
        <v>834.00000000000011</v>
      </c>
      <c r="E5" s="5">
        <f t="shared" si="3"/>
        <v>8500000</v>
      </c>
      <c r="F5" s="77">
        <f t="shared" si="4"/>
        <v>14676</v>
      </c>
      <c r="G5" s="77">
        <f t="shared" si="5"/>
        <v>12230</v>
      </c>
      <c r="H5" s="77">
        <f t="shared" si="6"/>
        <v>10192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695</v>
      </c>
      <c r="Q5" s="7">
        <f t="shared" si="10"/>
        <v>579.16666666666674</v>
      </c>
      <c r="R5" s="78">
        <v>8500000</v>
      </c>
      <c r="S5" s="2"/>
    </row>
    <row r="6" spans="1:19" x14ac:dyDescent="0.25">
      <c r="A6" s="4">
        <v>5</v>
      </c>
      <c r="B6" s="4">
        <f t="shared" si="0"/>
        <v>708.33333333333337</v>
      </c>
      <c r="C6" s="4">
        <f t="shared" si="1"/>
        <v>850</v>
      </c>
      <c r="D6" s="4">
        <f t="shared" si="2"/>
        <v>1020</v>
      </c>
      <c r="E6" s="5">
        <f t="shared" si="3"/>
        <v>12500000</v>
      </c>
      <c r="F6" s="77">
        <f t="shared" si="4"/>
        <v>17647</v>
      </c>
      <c r="G6" s="77">
        <f t="shared" si="5"/>
        <v>14706</v>
      </c>
      <c r="H6" s="77">
        <f t="shared" si="6"/>
        <v>12255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850</v>
      </c>
      <c r="Q6" s="7">
        <f t="shared" si="10"/>
        <v>708.33333333333337</v>
      </c>
      <c r="R6" s="78">
        <v>12500000</v>
      </c>
      <c r="S6" s="2"/>
    </row>
    <row r="7" spans="1:19" x14ac:dyDescent="0.25">
      <c r="A7" s="4">
        <v>6</v>
      </c>
      <c r="B7" s="4">
        <f t="shared" si="0"/>
        <v>468.75</v>
      </c>
      <c r="C7" s="4">
        <f t="shared" si="1"/>
        <v>562.5</v>
      </c>
      <c r="D7" s="4">
        <f t="shared" si="2"/>
        <v>675</v>
      </c>
      <c r="E7" s="5">
        <f t="shared" si="3"/>
        <v>8200000</v>
      </c>
      <c r="F7" s="77">
        <f t="shared" si="4"/>
        <v>17493</v>
      </c>
      <c r="G7" s="77">
        <f t="shared" si="5"/>
        <v>14578</v>
      </c>
      <c r="H7" s="77">
        <f t="shared" si="6"/>
        <v>12148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675</v>
      </c>
      <c r="P7" s="7">
        <f t="shared" si="9"/>
        <v>562.5</v>
      </c>
      <c r="Q7" s="7">
        <f t="shared" si="10"/>
        <v>468.75</v>
      </c>
      <c r="R7" s="78">
        <v>8200000</v>
      </c>
      <c r="S7" s="2"/>
    </row>
    <row r="8" spans="1:19" x14ac:dyDescent="0.25">
      <c r="A8" s="4">
        <v>7</v>
      </c>
      <c r="B8" s="4">
        <f t="shared" si="0"/>
        <v>468.75</v>
      </c>
      <c r="C8" s="4">
        <f t="shared" si="1"/>
        <v>562.5</v>
      </c>
      <c r="D8" s="4">
        <f t="shared" si="2"/>
        <v>675</v>
      </c>
      <c r="E8" s="5">
        <f t="shared" si="3"/>
        <v>8200000</v>
      </c>
      <c r="F8" s="4">
        <f t="shared" si="4"/>
        <v>17493</v>
      </c>
      <c r="G8" s="4">
        <f t="shared" si="5"/>
        <v>14578</v>
      </c>
      <c r="H8" s="4">
        <f t="shared" si="6"/>
        <v>12148</v>
      </c>
      <c r="I8" s="4">
        <f t="shared" si="7"/>
        <v>0</v>
      </c>
      <c r="J8" s="4">
        <f t="shared" si="8"/>
        <v>0</v>
      </c>
      <c r="O8">
        <v>675</v>
      </c>
      <c r="P8">
        <f t="shared" ref="P8" si="11">O8/1.2</f>
        <v>562.5</v>
      </c>
      <c r="Q8">
        <f t="shared" ref="Q8" si="12">P8/1.2</f>
        <v>468.75</v>
      </c>
      <c r="R8" s="2">
        <v>8200000</v>
      </c>
      <c r="S8" s="2"/>
    </row>
    <row r="9" spans="1:19" x14ac:dyDescent="0.25">
      <c r="A9" s="4">
        <v>8</v>
      </c>
      <c r="B9" s="4">
        <f t="shared" si="0"/>
        <v>525</v>
      </c>
      <c r="C9" s="4">
        <f t="shared" si="1"/>
        <v>630</v>
      </c>
      <c r="D9" s="4">
        <f t="shared" si="2"/>
        <v>756</v>
      </c>
      <c r="E9" s="5">
        <f t="shared" si="3"/>
        <v>7600000</v>
      </c>
      <c r="F9" s="4">
        <f t="shared" si="4"/>
        <v>14476</v>
      </c>
      <c r="G9" s="4">
        <f t="shared" si="5"/>
        <v>12063</v>
      </c>
      <c r="H9" s="4">
        <f t="shared" si="6"/>
        <v>10053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525</v>
      </c>
      <c r="R9" s="2">
        <v>7600000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f>424+71</f>
        <v>495</v>
      </c>
    </row>
    <row r="28" spans="1:19" s="10" customFormat="1" x14ac:dyDescent="0.25">
      <c r="C28" s="72" t="s">
        <v>75</v>
      </c>
      <c r="D28" s="72" t="s">
        <v>84</v>
      </c>
      <c r="F28" s="57" t="s">
        <v>88</v>
      </c>
      <c r="G28" s="57">
        <v>430</v>
      </c>
    </row>
    <row r="29" spans="1:19" s="10" customFormat="1" x14ac:dyDescent="0.25">
      <c r="C29" s="72" t="s">
        <v>1</v>
      </c>
      <c r="D29" s="72">
        <v>4482000</v>
      </c>
      <c r="F29" s="57" t="s">
        <v>72</v>
      </c>
      <c r="G29" s="57">
        <v>516</v>
      </c>
      <c r="H29" s="10">
        <f>G29/G28</f>
        <v>1.2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5"/>
      <c r="D31" s="75"/>
      <c r="F31" s="75" t="s">
        <v>74</v>
      </c>
      <c r="G31" s="75">
        <f>G28*G30</f>
        <v>6880000</v>
      </c>
      <c r="H31" s="10">
        <f>G31/D29</f>
        <v>1.5350290049085229</v>
      </c>
    </row>
    <row r="32" spans="1:19" s="10" customFormat="1" x14ac:dyDescent="0.25">
      <c r="C32" s="75"/>
      <c r="D32" s="75"/>
      <c r="F32" s="75" t="s">
        <v>24</v>
      </c>
      <c r="G32" s="75">
        <f>G31*90%</f>
        <v>6192000</v>
      </c>
    </row>
    <row r="33" spans="3:7" s="10" customFormat="1" x14ac:dyDescent="0.25">
      <c r="C33" s="75"/>
      <c r="D33" s="75"/>
      <c r="F33" s="75" t="s">
        <v>25</v>
      </c>
      <c r="G33" s="75">
        <f>G31*80%</f>
        <v>5504000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2023-08-28T09:18:40Z</dcterms:modified>
</cp:coreProperties>
</file>