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eshma Hemant Kulkarni\"/>
    </mc:Choice>
  </mc:AlternateContent>
  <xr:revisionPtr revIDLastSave="0" documentId="13_ncr:1_{07F4DDAD-7139-48F6-AECB-E0A6DB1F06A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5" i="4" l="1"/>
  <c r="Q24" i="4"/>
  <c r="Q22" i="4"/>
  <c r="H21" i="4"/>
  <c r="P11" i="4"/>
  <c r="Q11" i="4" s="1"/>
  <c r="P10" i="4"/>
  <c r="Q10" i="4" s="1"/>
  <c r="P9" i="4"/>
  <c r="Q9" i="4" s="1"/>
  <c r="P8" i="4"/>
  <c r="Q8" i="4" s="1"/>
  <c r="P7" i="4"/>
  <c r="Q7" i="4" s="1"/>
  <c r="P6" i="4"/>
  <c r="Q6" i="4" s="1"/>
  <c r="P5" i="4"/>
  <c r="P4" i="4"/>
  <c r="P3" i="4"/>
  <c r="P2" i="4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<sst xmlns="http://schemas.openxmlformats.org/spreadsheetml/2006/main" count="30" uniqueCount="25">
  <si>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</si>
  <si>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</si>
  <si>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</si>
  <si>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</si>
  <si>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</si>
  <si>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</si>
  <si>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</si>
  <si>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</si>
  <si>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</si>
  <si>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</si>
  <si>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</si>
  <si>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</si>
  <si>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</si>
  <si>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</si>
  <si>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</si>
  <si>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agreement  - 15.05.2013  - 69 lakhs</t>
  </si>
  <si>
    <t>rate</t>
  </si>
  <si>
    <t>mca</t>
  </si>
  <si>
    <t>OT</t>
  </si>
  <si>
    <t>11000 to 12000. on ca</t>
  </si>
  <si>
    <t>part oc - 2004</t>
  </si>
  <si>
    <t>f. no. 703, 7th floor, Regency Avenue Chsl, wing A, syndicate murbad road, kalyan west</t>
  </si>
  <si>
    <t>LS - 1 cr</t>
  </si>
  <si>
    <t>syndciate murbad rd</t>
  </si>
  <si>
    <t>chikan ghar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</si>
</sst>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36726-3F4A-4864-B891-BDEC2E97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D6ED5-E17E-41A1-8296-DFF9E9F5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F8F15-59C2-4A5F-8338-F721B5B2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6F1D5-244E-4A95-8BA4-00F5A4AB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V20" sqref="V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B2*1.1</f>
        <v>440.00000000000006</v>
      </c>
      <c r="D2" s="4">
        <f t="shared" ref="D2:D13" si="2">C2*1.2</f>
        <v>528</v>
      </c>
      <c r="E2" s="5">
        <f t="shared" ref="E2:E13" si="3">R2</f>
        <v>4600000</v>
      </c>
      <c r="F2" s="10">
        <f t="shared" ref="F2:F13" si="4">ROUND((E2/B2),0)</f>
        <v>11500</v>
      </c>
      <c r="G2" s="10">
        <f t="shared" ref="G2:G13" si="5">ROUND((E2/C2),0)</f>
        <v>10455</v>
      </c>
      <c r="H2" s="10">
        <f t="shared" ref="H2:H13" si="6">ROUND((E2/D2),0)</f>
        <v>8712</v>
      </c>
      <c r="I2" s="4" t="e">
        <f>#REF!</f>
        <v>#REF!</v>
      </c>
      <c r="J2" s="4" t="str">
        <f t="shared" ref="J2:J13" si="7">S2</f>
        <v>syndciate murbad rd</v>
      </c>
      <c r="O2">
        <v>0</v>
      </c>
      <c r="P2">
        <f t="shared" ref="P2:P11" si="8">O2/1.2</f>
        <v>0</v>
      </c>
      <c r="Q2">
        <v>400</v>
      </c>
      <c r="R2" s="2">
        <v>4600000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840</v>
      </c>
      <c r="C3" s="4">
        <f t="shared" ref="C3:C15" si="9">B3*1.1</f>
        <v>924.00000000000011</v>
      </c>
      <c r="D3" s="4">
        <f t="shared" si="2"/>
        <v>1108.8000000000002</v>
      </c>
      <c r="E3" s="5">
        <f t="shared" si="3"/>
        <v>10500000</v>
      </c>
      <c r="F3" s="15">
        <f t="shared" si="4"/>
        <v>12500</v>
      </c>
      <c r="G3" s="10">
        <f t="shared" si="5"/>
        <v>11364</v>
      </c>
      <c r="H3" s="10">
        <f t="shared" si="6"/>
        <v>9470</v>
      </c>
      <c r="I3" s="4" t="e">
        <f>#REF!</f>
        <v>#REF!</v>
      </c>
      <c r="J3" s="4" t="str">
        <f t="shared" si="7"/>
        <v>chikan ghar</v>
      </c>
      <c r="O3">
        <v>0</v>
      </c>
      <c r="P3">
        <f t="shared" si="8"/>
        <v>0</v>
      </c>
      <c r="Q3">
        <v>840</v>
      </c>
      <c r="R3" s="2">
        <v>10500000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700</v>
      </c>
      <c r="C4" s="4">
        <f t="shared" si="9"/>
        <v>770.00000000000011</v>
      </c>
      <c r="D4" s="4">
        <f t="shared" si="2"/>
        <v>924.00000000000011</v>
      </c>
      <c r="E4" s="5">
        <f t="shared" si="3"/>
        <v>8300000</v>
      </c>
      <c r="F4" s="15">
        <f t="shared" si="4"/>
        <v>11857</v>
      </c>
      <c r="G4" s="10">
        <f t="shared" si="5"/>
        <v>10779</v>
      </c>
      <c r="H4" s="10">
        <f t="shared" si="6"/>
        <v>8983</v>
      </c>
      <c r="I4" s="4" t="e">
        <f>#REF!</f>
        <v>#REF!</v>
      </c>
      <c r="J4" s="4" t="str">
        <f t="shared" si="7"/>
        <v>chikan ghar</v>
      </c>
      <c r="O4">
        <v>0</v>
      </c>
      <c r="P4">
        <f t="shared" si="8"/>
        <v>0</v>
      </c>
      <c r="Q4">
        <v>700</v>
      </c>
      <c r="R4" s="2">
        <v>8300000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585</v>
      </c>
      <c r="C5" s="4">
        <f t="shared" si="9"/>
        <v>643.5</v>
      </c>
      <c r="D5" s="4">
        <f t="shared" si="2"/>
        <v>772.19999999999993</v>
      </c>
      <c r="E5" s="5">
        <f t="shared" si="3"/>
        <v>8200000</v>
      </c>
      <c r="F5" s="15">
        <f t="shared" si="4"/>
        <v>14017</v>
      </c>
      <c r="G5" s="10">
        <f t="shared" si="5"/>
        <v>12743</v>
      </c>
      <c r="H5" s="10">
        <f t="shared" si="6"/>
        <v>10619</v>
      </c>
      <c r="I5" s="4" t="e">
        <f>#REF!</f>
        <v>#REF!</v>
      </c>
      <c r="J5" s="4" t="str">
        <f t="shared" si="7"/>
        <v>chikan ghar</v>
      </c>
      <c r="O5">
        <v>0</v>
      </c>
      <c r="P5">
        <f t="shared" si="8"/>
        <v>0</v>
      </c>
      <c r="Q5">
        <v>585</v>
      </c>
      <c r="R5" s="2">
        <v>8200000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1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21</v>
      </c>
    </row>
    <row r="19" spans="7:24" x14ac:dyDescent="0.25">
      <c r="G19" t="s">
        <v>14</v>
      </c>
      <c r="H19">
        <v>715</v>
      </c>
    </row>
    <row r="20" spans="7:24" x14ac:dyDescent="0.25">
      <c r="G20" t="s">
        <v>16</v>
      </c>
      <c r="H20">
        <v>13000</v>
      </c>
      <c r="P20" t="s">
        <v>17</v>
      </c>
      <c r="Q20">
        <v>723</v>
      </c>
    </row>
    <row r="21" spans="7:24" x14ac:dyDescent="0.25">
      <c r="G21" s="6" t="s">
        <v>13</v>
      </c>
      <c r="H21" s="6">
        <f>H20*H19</f>
        <v>9295000</v>
      </c>
      <c r="P21" t="s">
        <v>18</v>
      </c>
      <c r="Q21">
        <v>152</v>
      </c>
    </row>
    <row r="22" spans="7:24" x14ac:dyDescent="0.25">
      <c r="G22" s="6"/>
      <c r="H22" s="6"/>
      <c r="Q22">
        <f>Q21+Q20</f>
        <v>875</v>
      </c>
    </row>
    <row r="23" spans="7:24" x14ac:dyDescent="0.25">
      <c r="Q23">
        <v>11000</v>
      </c>
    </row>
    <row r="24" spans="7:24" x14ac:dyDescent="0.25">
      <c r="P24" s="11"/>
      <c r="Q24" s="11">
        <f>Q23*Q22</f>
        <v>9625000</v>
      </c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P25" s="11"/>
      <c r="Q25" s="14">
        <f>Q24/H19</f>
        <v>13461.538461538461</v>
      </c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8" sqref="N3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2023-08-25T07:27:18Z</dcterms:modified>
</cp:coreProperties>
</file>