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35" i="1" l="1"/>
  <c r="B34" i="1"/>
  <c r="B33" i="1"/>
  <c r="H9" i="1"/>
  <c r="H8" i="1"/>
  <c r="H6" i="1"/>
  <c r="G6" i="1"/>
  <c r="I8" i="1"/>
  <c r="G35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<sst xmlns="http://schemas.openxmlformats.org/spreadsheetml/2006/main" count="29" uniqueCount="27">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</sst>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164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286726</xdr:colOff>
      <xdr:row>37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BA8FA2-4246-494D-9C04-959B1B6E7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92326" cy="716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181936</xdr:colOff>
      <xdr:row>38</xdr:row>
      <xdr:rowOff>172458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A4AF74-E458-42D1-89C1-B02C2D0F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887536" cy="72209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12</xdr:col>
      <xdr:colOff>153357</xdr:colOff>
      <xdr:row>81</xdr:row>
      <xdr:rowOff>115380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CC64D2-5BC9-4F8A-A8DD-B9582C80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7810500"/>
          <a:ext cx="6858957" cy="7735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373824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3B402-3619-4017-9CA7-1ABBF439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33024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E8406-074B-4663-B583-8F431B908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9097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F4A7E-E1FC-41E8-A0E6-9A09A2CE2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402403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245618-88BF-4F0C-A88A-C790D73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61603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12500</v>
      </c>
      <c r="C3" s="44"/>
      <c r="D3" s="34"/>
      <c r="E3" s="15"/>
      <c r="F3" s="5">
        <v>2008</v>
      </c>
      <c r="G3" s="7">
        <v>2023</v>
      </c>
      <c r="H3" s="8">
        <f>G3-F3</f>
        <v>15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2800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9700</v>
      </c>
      <c r="C5" s="54"/>
      <c r="F5" t="s">
        <v>23</v>
      </c>
      <c r="G5" s="34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2800</v>
      </c>
      <c r="C6" s="55"/>
      <c r="E6" s="15"/>
      <c r="F6" s="15">
        <v>663</v>
      </c>
      <c r="G6" s="23">
        <f>F6*1.2</f>
        <v>795.6</v>
      </c>
      <c r="H6" s="15">
        <f>G6*1.3</f>
        <v>1034.28</v>
      </c>
      <c r="I6" s="50">
        <v>711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15</v>
      </c>
      <c r="C7" s="36"/>
      <c r="F7" s="15"/>
      <c r="G7" s="34"/>
      <c r="H7" s="23">
        <v>8000</v>
      </c>
      <c r="I7" s="50">
        <v>15000</v>
      </c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45</v>
      </c>
      <c r="C8" s="36"/>
      <c r="F8" s="15"/>
      <c r="G8" s="46"/>
      <c r="H8" s="52">
        <f>H7*H6</f>
        <v>8274240</v>
      </c>
      <c r="I8" s="20">
        <f>I7*I6</f>
        <v>10665000</v>
      </c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>
        <f>H8/663</f>
        <v>12480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22.5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0.22500000000000001</v>
      </c>
      <c r="C11" s="45"/>
      <c r="D11" s="37"/>
      <c r="E11" s="30"/>
      <c r="F11" s="15" t="s">
        <v>24</v>
      </c>
      <c r="G11" s="38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630</v>
      </c>
      <c r="C12" s="44"/>
      <c r="E12" s="1"/>
      <c r="F12" s="15">
        <v>636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2170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9700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11870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26</v>
      </c>
      <c r="B16" s="58">
        <v>663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11</v>
      </c>
      <c r="B17" s="57">
        <f>B16*B15</f>
        <v>7869810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796*B4</f>
        <v>2228800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49">
        <f>B17*0.03/12</f>
        <v>19674.524999999998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381</v>
      </c>
      <c r="D25" s="21"/>
      <c r="E25" s="21"/>
      <c r="F25" s="21">
        <v>7200000</v>
      </c>
      <c r="G25" s="23">
        <f t="shared" ref="G25:G31" si="0">F25/C25</f>
        <v>18897.63779527559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404</v>
      </c>
      <c r="D26" s="21"/>
      <c r="E26" s="21"/>
      <c r="F26" s="21">
        <v>8000000</v>
      </c>
      <c r="G26" s="23">
        <f t="shared" si="0"/>
        <v>19801.980198019803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>
        <v>800</v>
      </c>
      <c r="C27" s="22"/>
      <c r="D27" s="21"/>
      <c r="E27" s="21"/>
      <c r="F27" s="23">
        <v>7100000</v>
      </c>
      <c r="G27" s="23" t="e">
        <f t="shared" si="0"/>
        <v>#DIV/0!</v>
      </c>
      <c r="H27" s="23" t="e">
        <f>F27/D27</f>
        <v>#DIV/0!</v>
      </c>
      <c r="I27" s="23">
        <f t="shared" si="1"/>
        <v>8875</v>
      </c>
      <c r="J27" s="21"/>
    </row>
    <row r="28" spans="1:15" x14ac:dyDescent="0.25">
      <c r="B28" s="22"/>
      <c r="C28" s="22">
        <v>690</v>
      </c>
      <c r="D28" s="21"/>
      <c r="E28" s="21"/>
      <c r="F28" s="23">
        <v>8000000</v>
      </c>
      <c r="G28" s="23">
        <f t="shared" si="0"/>
        <v>11594.202898550724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>
        <v>476</v>
      </c>
      <c r="D29" s="40"/>
      <c r="F29" s="41">
        <v>5800000</v>
      </c>
      <c r="G29" s="41">
        <f t="shared" si="0"/>
        <v>12184.873949579833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44.33*10.764</f>
        <v>477.16811999999993</v>
      </c>
      <c r="C33" s="19">
        <v>5355000</v>
      </c>
      <c r="D33" s="59">
        <f>C33/B33</f>
        <v>11222.459706654336</v>
      </c>
      <c r="E33">
        <v>100</v>
      </c>
      <c r="F33">
        <v>100</v>
      </c>
      <c r="G33">
        <f>F33+E33+C33</f>
        <v>5355200</v>
      </c>
      <c r="H33">
        <f>G33/B33</f>
        <v>11222.878846139178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f>49.44*10.764</f>
        <v>532.17215999999996</v>
      </c>
      <c r="C34" s="19">
        <v>6700000</v>
      </c>
      <c r="D34" s="59">
        <f>C34/B34</f>
        <v>12589.91075369294</v>
      </c>
      <c r="E34">
        <v>100</v>
      </c>
      <c r="F34">
        <v>100</v>
      </c>
      <c r="G34">
        <f>F34+E34+C34</f>
        <v>6700200</v>
      </c>
      <c r="H34">
        <f>G34/B34</f>
        <v>12590.286571924395</v>
      </c>
      <c r="I34" s="15" t="e">
        <f>G34/#REF!</f>
        <v>#REF!</v>
      </c>
      <c r="J34" t="e">
        <f>G34/A34</f>
        <v>#DIV/0!</v>
      </c>
      <c r="K34">
        <f>B34+A34</f>
        <v>532.17215999999996</v>
      </c>
      <c r="L34">
        <f>G34/K34</f>
        <v>12590.286571924395</v>
      </c>
    </row>
    <row r="35" spans="1:12" x14ac:dyDescent="0.25">
      <c r="B35" s="19">
        <f>60*10.764</f>
        <v>645.83999999999992</v>
      </c>
      <c r="C35" s="19">
        <v>7575000</v>
      </c>
      <c r="D35" s="59">
        <f>C35/B35</f>
        <v>11728.911185432926</v>
      </c>
      <c r="E35">
        <v>530300</v>
      </c>
      <c r="F35">
        <v>30000</v>
      </c>
      <c r="G35">
        <f>F35+E35+C35</f>
        <v>8135300</v>
      </c>
      <c r="H35">
        <f>G35/B35</f>
        <v>12596.463520376565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C33" sqref="AC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2023-08-26T07:22:01Z</dcterms:modified>
</cp:coreProperties>
</file>