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hanlaxmi Vishal Mistry\"/>
    </mc:Choice>
  </mc:AlternateContent>
  <xr:revisionPtr revIDLastSave="0" documentId="13_ncr:1_{35D60F10-C5FC-43CB-BC0E-6A020D3FD0B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17" i="4" l="1"/>
  <c r="I17" i="4"/>
  <c r="Q2" i="4"/>
  <c r="H20" i="4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P4" i="4"/>
  <c r="P3" i="4"/>
  <c r="Q3" i="4" s="1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<sst xmlns="http://schemas.openxmlformats.org/spreadsheetml/2006/main" count="28" uniqueCount="22">
  <si>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</si>
  <si>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</si>
  <si>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</si>
  <si>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</si>
  <si>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</si>
  <si>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</si>
  <si>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</si>
  <si>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</si>
  <si>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</si>
  <si>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</si>
  <si>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</si>
  <si>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</si>
  <si>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</si>
  <si>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</si>
  <si>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no.304, 3rd floor,building no. 10, oswal dream city, Mahim village, palghar</t>
  </si>
  <si>
    <t>ca</t>
  </si>
  <si>
    <t>agreement  - 17.07.2017 - 15.50 lakhs</t>
  </si>
  <si>
    <t>rate</t>
  </si>
  <si>
    <t>oswal dream city</t>
  </si>
  <si>
    <t>bua - pg no. 9</t>
  </si>
  <si>
    <t>oc - 2015</t>
  </si>
  <si>
    <t>3000 to 3200/- on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</si>
</sst>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91BA7C-56CE-494E-A69A-93724D066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0152B7-5062-4FF5-BB4F-8E3B79F1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C3EF3-4809-4093-81ED-45C582249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FE412C-55FE-4CFA-8ADA-E8A94F631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454.16666666666669</v>
      </c>
      <c r="C2" s="4">
        <f>B2*1.1</f>
        <v>499.58333333333337</v>
      </c>
      <c r="D2" s="4">
        <f t="shared" ref="D2:D13" si="2">C2*1.2</f>
        <v>599.5</v>
      </c>
      <c r="E2" s="5">
        <f t="shared" ref="E2:E13" si="3">R2</f>
        <v>1750000</v>
      </c>
      <c r="F2" s="10">
        <f t="shared" ref="F2:F13" si="4">ROUND((E2/B2),0)</f>
        <v>3853</v>
      </c>
      <c r="G2" s="10">
        <f t="shared" ref="G2:G13" si="5">ROUND((E2/C2),0)</f>
        <v>3503</v>
      </c>
      <c r="H2" s="10">
        <f t="shared" ref="H2:H13" si="6">ROUND((E2/D2),0)</f>
        <v>2919</v>
      </c>
      <c r="I2" s="4" t="e">
        <f>#REF!</f>
        <v>#REF!</v>
      </c>
      <c r="J2" s="4" t="str">
        <f t="shared" ref="J2:J13" si="7">S2</f>
        <v>oswal dream city</v>
      </c>
      <c r="O2">
        <v>0</v>
      </c>
      <c r="P2">
        <v>545</v>
      </c>
      <c r="Q2">
        <f t="shared" ref="Q2:Q11" si="8">P2/1.2</f>
        <v>454.16666666666669</v>
      </c>
      <c r="R2" s="2">
        <v>1750000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378.47222222222223</v>
      </c>
      <c r="C3" s="4">
        <f t="shared" ref="C3:C15" si="9">B3*1.1</f>
        <v>416.31944444444446</v>
      </c>
      <c r="D3" s="4">
        <f t="shared" si="2"/>
        <v>499.58333333333331</v>
      </c>
      <c r="E3" s="5">
        <f t="shared" si="3"/>
        <v>1800000</v>
      </c>
      <c r="F3" s="15">
        <f t="shared" si="4"/>
        <v>4756</v>
      </c>
      <c r="G3" s="10">
        <f t="shared" si="5"/>
        <v>4324</v>
      </c>
      <c r="H3" s="10">
        <f t="shared" si="6"/>
        <v>3603</v>
      </c>
      <c r="I3" s="4" t="e">
        <f>#REF!</f>
        <v>#REF!</v>
      </c>
      <c r="J3" s="4" t="str">
        <f t="shared" si="7"/>
        <v>oswal dream city</v>
      </c>
      <c r="O3">
        <v>545</v>
      </c>
      <c r="P3">
        <f t="shared" ref="P3:P11" si="10">O3/1.2</f>
        <v>454.16666666666669</v>
      </c>
      <c r="Q3">
        <f t="shared" si="8"/>
        <v>378.47222222222223</v>
      </c>
      <c r="R3" s="2">
        <v>1800000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288</v>
      </c>
      <c r="C4" s="4">
        <f t="shared" si="9"/>
        <v>316.8</v>
      </c>
      <c r="D4" s="4">
        <f t="shared" si="2"/>
        <v>380.16</v>
      </c>
      <c r="E4" s="5">
        <f t="shared" si="3"/>
        <v>1750000</v>
      </c>
      <c r="F4" s="15">
        <f t="shared" si="4"/>
        <v>6076</v>
      </c>
      <c r="G4" s="10">
        <f t="shared" si="5"/>
        <v>5524</v>
      </c>
      <c r="H4" s="10">
        <f t="shared" si="6"/>
        <v>4603</v>
      </c>
      <c r="I4" s="4" t="e">
        <f>#REF!</f>
        <v>#REF!</v>
      </c>
      <c r="J4" s="4" t="str">
        <f t="shared" si="7"/>
        <v>oswal dream city</v>
      </c>
      <c r="O4">
        <v>0</v>
      </c>
      <c r="P4">
        <f t="shared" si="10"/>
        <v>0</v>
      </c>
      <c r="Q4">
        <v>288</v>
      </c>
      <c r="R4" s="2">
        <v>1750000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249</v>
      </c>
      <c r="C5" s="4">
        <f t="shared" si="9"/>
        <v>273.90000000000003</v>
      </c>
      <c r="D5" s="4">
        <f t="shared" si="2"/>
        <v>328.68</v>
      </c>
      <c r="E5" s="5">
        <f t="shared" si="3"/>
        <v>1700000</v>
      </c>
      <c r="F5" s="15">
        <f t="shared" si="4"/>
        <v>6827</v>
      </c>
      <c r="G5" s="10">
        <f t="shared" si="5"/>
        <v>6207</v>
      </c>
      <c r="H5" s="10">
        <f t="shared" si="6"/>
        <v>5172</v>
      </c>
      <c r="I5" s="4" t="e">
        <f>#REF!</f>
        <v>#REF!</v>
      </c>
      <c r="J5" s="4" t="str">
        <f t="shared" si="7"/>
        <v>oswal dream city</v>
      </c>
      <c r="O5">
        <v>0</v>
      </c>
      <c r="P5">
        <f t="shared" si="10"/>
        <v>0</v>
      </c>
      <c r="Q5">
        <v>249</v>
      </c>
      <c r="R5" s="2">
        <v>1700000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14</v>
      </c>
    </row>
    <row r="17" spans="7:24" x14ac:dyDescent="0.25">
      <c r="G17" t="s">
        <v>19</v>
      </c>
      <c r="H17">
        <v>450</v>
      </c>
      <c r="I17">
        <f>41.82*10.764</f>
        <v>450.15047999999996</v>
      </c>
      <c r="J17" s="4">
        <f>I17/H18</f>
        <v>1.2004012799999999</v>
      </c>
    </row>
    <row r="18" spans="7:24" x14ac:dyDescent="0.25">
      <c r="G18" t="s">
        <v>15</v>
      </c>
      <c r="H18">
        <v>375</v>
      </c>
    </row>
    <row r="19" spans="7:24" x14ac:dyDescent="0.25">
      <c r="G19" t="s">
        <v>17</v>
      </c>
      <c r="H19">
        <v>5200</v>
      </c>
    </row>
    <row r="20" spans="7:24" x14ac:dyDescent="0.25">
      <c r="G20" t="s">
        <v>13</v>
      </c>
      <c r="H20">
        <f>H19*H18</f>
        <v>1950000</v>
      </c>
    </row>
    <row r="22" spans="7:24" x14ac:dyDescent="0.25">
      <c r="G22" s="6"/>
      <c r="H22" s="6"/>
    </row>
    <row r="23" spans="7:24" x14ac:dyDescent="0.25">
      <c r="G23" t="s">
        <v>16</v>
      </c>
    </row>
    <row r="24" spans="7:24" x14ac:dyDescent="0.25">
      <c r="G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2023-08-29T06:11:27Z</dcterms:modified>
</cp:coreProperties>
</file>