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handrakant Dharamsi Shah Alias Kuthia\"/>
    </mc:Choice>
  </mc:AlternateContent>
  <xr:revisionPtr revIDLastSave="0" documentId="13_ncr:1_{5E171846-29E7-4434-B6D2-2A1EE1B1A08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24" i="4" l="1"/>
  <c r="C3" i="4"/>
  <c r="C4" i="4"/>
  <c r="C5" i="4"/>
  <c r="C6" i="4"/>
  <c r="C7" i="4"/>
  <c r="C8" i="4"/>
  <c r="C9" i="4"/>
  <c r="C10" i="4"/>
  <c r="C11" i="4"/>
  <c r="C13" i="4"/>
  <c r="C14" i="4"/>
  <c r="C15" i="4"/>
  <c r="C2" i="4"/>
  <c r="F20" i="4" l="1"/>
  <c r="F19" i="4"/>
  <c r="P3" i="4" l="1"/>
  <c r="H19" i="4" l="1"/>
  <c r="H21" i="4" s="1"/>
  <c r="D26" i="4"/>
  <c r="D23" i="4"/>
  <c r="P21" i="4"/>
  <c r="P11" i="4"/>
  <c r="P10" i="4"/>
  <c r="P9" i="4"/>
  <c r="P8" i="4"/>
  <c r="P7" i="4"/>
  <c r="P6" i="4"/>
  <c r="P5" i="4"/>
  <c r="P4" i="4"/>
  <c r="Q2" i="4"/>
  <c r="P13" i="4" l="1"/>
  <c r="Q13" i="4" s="1"/>
  <c r="P12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<sst xmlns="http://schemas.openxmlformats.org/spreadsheetml/2006/main" count="40" uniqueCount="30">
  <si>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</si>
  <si>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</si>
  <si>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</si>
  <si>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</si>
  <si>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</si>
  <si>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</si>
  <si>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</si>
  <si>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</si>
  <si>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</si>
  <si>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</si>
  <si>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</si>
  <si>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</si>
  <si>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</si>
  <si>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bal</t>
  </si>
  <si>
    <t>bua</t>
  </si>
  <si>
    <t>fmv</t>
  </si>
  <si>
    <t xml:space="preserve">Residential Flat No. 07, 2nd Floor, "Mangal Kunj Co. Op. Hsg. Soc. Ltd.", Plot No. 19, Sahar Road, Andheri (East), </t>
  </si>
  <si>
    <t>aca</t>
  </si>
  <si>
    <t>mca</t>
  </si>
  <si>
    <t>rate on bua</t>
  </si>
  <si>
    <t>previous reprot - 2017</t>
  </si>
  <si>
    <t>value</t>
  </si>
  <si>
    <t>rate</t>
  </si>
  <si>
    <t>sold out</t>
  </si>
  <si>
    <t>yoc - 1982 - previous report</t>
  </si>
  <si>
    <t>sahar village</t>
  </si>
  <si>
    <t>sahar road</t>
  </si>
  <si>
    <t>bua - previuos re</t>
  </si>
  <si>
    <t>agent - 30000 to 35000 on ca for new building\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</si>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</sst>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DEB4D0-E978-4706-B281-83CACA86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F7C05D-F8D8-49D7-96EF-ACAD1C114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84DEDE-0298-4CBA-AD6A-248A8AC97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1BD3EA-ED5B-4544-BAD0-BFF33FA30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7A413-F7C3-44A3-950E-46794FAFE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1317C0-DE81-4B73-91DB-B3B0172D2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69F8DC-C821-4EDA-8A38-2EA012AFD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AC43EE-DF7C-4320-83B0-88D1D7C63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06F65A-0332-4ACD-B008-67A951C18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FD5680-3B6E-41EE-ABF4-89E22F6F5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664DD1-8CDC-4AD1-A742-752D69975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13" sqref="Q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583.33333333333337</v>
      </c>
      <c r="C2" s="4">
        <f>B2*1.2</f>
        <v>700</v>
      </c>
      <c r="D2" s="4">
        <f t="shared" ref="D2:D13" si="2">C2*1.2</f>
        <v>840</v>
      </c>
      <c r="E2" s="5">
        <f t="shared" ref="E2:E13" si="3">R2</f>
        <v>15500000</v>
      </c>
      <c r="F2" s="10">
        <f t="shared" ref="F2:F13" si="4">ROUND((E2/B2),0)</f>
        <v>26571</v>
      </c>
      <c r="G2" s="10">
        <f t="shared" ref="G2:G13" si="5">ROUND((E2/C2),0)</f>
        <v>22143</v>
      </c>
      <c r="H2" s="10">
        <f t="shared" ref="H2:H13" si="6">ROUND((E2/D2),0)</f>
        <v>18452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v>700</v>
      </c>
      <c r="Q2">
        <f t="shared" ref="Q2:Q11" si="8">P2/1.2</f>
        <v>583.33333333333337</v>
      </c>
      <c r="R2" s="2">
        <v>15500000</v>
      </c>
      <c r="S2" s="11" t="s">
        <v>23</v>
      </c>
      <c r="T2" s="8"/>
    </row>
    <row r="3" spans="1:20" x14ac:dyDescent="0.25">
      <c r="A3" s="4">
        <f t="shared" si="0"/>
        <v>0</v>
      </c>
      <c r="B3" s="4">
        <f t="shared" si="1"/>
        <v>410</v>
      </c>
      <c r="C3" s="4">
        <f t="shared" ref="C3:C15" si="9">B3*1.2</f>
        <v>492</v>
      </c>
      <c r="D3" s="4">
        <f t="shared" si="2"/>
        <v>590.4</v>
      </c>
      <c r="E3" s="5">
        <f t="shared" si="3"/>
        <v>14000000</v>
      </c>
      <c r="F3" s="10">
        <f t="shared" si="4"/>
        <v>34146</v>
      </c>
      <c r="G3" s="10">
        <f t="shared" si="5"/>
        <v>28455</v>
      </c>
      <c r="H3" s="10">
        <f t="shared" si="6"/>
        <v>23713</v>
      </c>
      <c r="I3" s="4" t="e">
        <f>#REF!</f>
        <v>#REF!</v>
      </c>
      <c r="J3" s="4" t="str">
        <f t="shared" si="7"/>
        <v>sahar village</v>
      </c>
      <c r="O3">
        <v>0</v>
      </c>
      <c r="P3">
        <f t="shared" ref="P3:P11" si="10">O3/1.2</f>
        <v>0</v>
      </c>
      <c r="Q3">
        <v>410</v>
      </c>
      <c r="R3" s="2">
        <v>14000000</v>
      </c>
      <c r="S3" s="8" t="s">
        <v>25</v>
      </c>
      <c r="T3" s="8"/>
    </row>
    <row r="4" spans="1:20" x14ac:dyDescent="0.25">
      <c r="A4" s="4">
        <f t="shared" si="0"/>
        <v>0</v>
      </c>
      <c r="B4" s="4">
        <f t="shared" si="1"/>
        <v>400</v>
      </c>
      <c r="C4" s="4">
        <f t="shared" si="9"/>
        <v>480</v>
      </c>
      <c r="D4" s="4">
        <f t="shared" si="2"/>
        <v>576</v>
      </c>
      <c r="E4" s="5">
        <f t="shared" si="3"/>
        <v>7500000</v>
      </c>
      <c r="F4" s="10">
        <f t="shared" si="4"/>
        <v>18750</v>
      </c>
      <c r="G4" s="10">
        <f t="shared" si="5"/>
        <v>15625</v>
      </c>
      <c r="H4" s="10">
        <f t="shared" si="6"/>
        <v>13021</v>
      </c>
      <c r="I4" s="4" t="e">
        <f>#REF!</f>
        <v>#REF!</v>
      </c>
      <c r="J4" s="4" t="str">
        <f t="shared" si="7"/>
        <v>sahar road</v>
      </c>
      <c r="O4">
        <v>0</v>
      </c>
      <c r="P4">
        <f t="shared" si="10"/>
        <v>0</v>
      </c>
      <c r="Q4">
        <v>400</v>
      </c>
      <c r="R4" s="2">
        <v>7500000</v>
      </c>
      <c r="S4" s="8" t="s">
        <v>26</v>
      </c>
      <c r="T4" s="8"/>
    </row>
    <row r="5" spans="1:20" x14ac:dyDescent="0.25">
      <c r="A5" s="4">
        <f t="shared" si="0"/>
        <v>0</v>
      </c>
      <c r="B5" s="4">
        <f t="shared" si="1"/>
        <v>500</v>
      </c>
      <c r="C5" s="4">
        <f t="shared" si="9"/>
        <v>600</v>
      </c>
      <c r="D5" s="4">
        <f t="shared" si="2"/>
        <v>720</v>
      </c>
      <c r="E5" s="5">
        <f t="shared" si="3"/>
        <v>16500000</v>
      </c>
      <c r="F5" s="10">
        <f t="shared" si="4"/>
        <v>33000</v>
      </c>
      <c r="G5" s="15">
        <f t="shared" si="5"/>
        <v>27500</v>
      </c>
      <c r="H5" s="10">
        <f t="shared" si="6"/>
        <v>22917</v>
      </c>
      <c r="I5" s="4" t="e">
        <f>#REF!</f>
        <v>#REF!</v>
      </c>
      <c r="J5" s="4" t="str">
        <f t="shared" si="7"/>
        <v>sahar road</v>
      </c>
      <c r="O5">
        <v>0</v>
      </c>
      <c r="P5">
        <f t="shared" si="10"/>
        <v>0</v>
      </c>
      <c r="Q5">
        <v>500</v>
      </c>
      <c r="R5" s="2">
        <v>16500000</v>
      </c>
      <c r="S5" s="8" t="s">
        <v>26</v>
      </c>
      <c r="T5" s="8"/>
    </row>
    <row r="6" spans="1:20" x14ac:dyDescent="0.25">
      <c r="A6" s="4">
        <f t="shared" si="0"/>
        <v>0</v>
      </c>
      <c r="B6" s="4">
        <f t="shared" si="1"/>
        <v>456</v>
      </c>
      <c r="C6" s="4">
        <f t="shared" si="9"/>
        <v>547.19999999999993</v>
      </c>
      <c r="D6" s="4">
        <f t="shared" si="2"/>
        <v>656.63999999999987</v>
      </c>
      <c r="E6" s="5">
        <f t="shared" si="3"/>
        <v>12000000</v>
      </c>
      <c r="F6" s="10">
        <f t="shared" si="4"/>
        <v>26316</v>
      </c>
      <c r="G6" s="10">
        <f t="shared" si="5"/>
        <v>21930</v>
      </c>
      <c r="H6" s="10">
        <f t="shared" si="6"/>
        <v>18275</v>
      </c>
      <c r="I6" s="4" t="e">
        <f>#REF!</f>
        <v>#REF!</v>
      </c>
      <c r="J6" s="4" t="str">
        <f t="shared" si="7"/>
        <v>sahar road</v>
      </c>
      <c r="O6">
        <v>0</v>
      </c>
      <c r="P6">
        <f t="shared" si="10"/>
        <v>0</v>
      </c>
      <c r="Q6">
        <v>456</v>
      </c>
      <c r="R6" s="2">
        <v>12000000</v>
      </c>
      <c r="S6" s="8" t="s">
        <v>26</v>
      </c>
      <c r="T6" s="8"/>
    </row>
    <row r="7" spans="1:20" x14ac:dyDescent="0.25">
      <c r="A7" s="4">
        <f t="shared" si="0"/>
        <v>0</v>
      </c>
      <c r="B7" s="4">
        <f t="shared" si="1"/>
        <v>450</v>
      </c>
      <c r="C7" s="4">
        <f t="shared" si="9"/>
        <v>540</v>
      </c>
      <c r="D7" s="4">
        <f t="shared" si="2"/>
        <v>648</v>
      </c>
      <c r="E7" s="5">
        <f t="shared" si="3"/>
        <v>8000000</v>
      </c>
      <c r="F7" s="10">
        <f t="shared" si="4"/>
        <v>17778</v>
      </c>
      <c r="G7" s="10">
        <f t="shared" si="5"/>
        <v>14815</v>
      </c>
      <c r="H7" s="10">
        <f t="shared" si="6"/>
        <v>12346</v>
      </c>
      <c r="I7" s="4" t="e">
        <f>#REF!</f>
        <v>#REF!</v>
      </c>
      <c r="J7" s="4" t="str">
        <f t="shared" si="7"/>
        <v>sahar road</v>
      </c>
      <c r="O7">
        <v>0</v>
      </c>
      <c r="P7">
        <f t="shared" si="10"/>
        <v>0</v>
      </c>
      <c r="Q7">
        <v>450</v>
      </c>
      <c r="R7" s="2">
        <v>8000000</v>
      </c>
      <c r="S7" s="8" t="s">
        <v>26</v>
      </c>
      <c r="T7" s="8"/>
    </row>
    <row r="8" spans="1:20" x14ac:dyDescent="0.25">
      <c r="A8" s="4">
        <f t="shared" si="0"/>
        <v>0</v>
      </c>
      <c r="B8" s="4">
        <f t="shared" si="1"/>
        <v>500</v>
      </c>
      <c r="C8" s="4">
        <f t="shared" si="9"/>
        <v>600</v>
      </c>
      <c r="D8" s="4">
        <f t="shared" si="2"/>
        <v>720</v>
      </c>
      <c r="E8" s="5">
        <f t="shared" si="3"/>
        <v>10500000</v>
      </c>
      <c r="F8" s="10">
        <f t="shared" si="4"/>
        <v>21000</v>
      </c>
      <c r="G8" s="10">
        <f t="shared" si="5"/>
        <v>17500</v>
      </c>
      <c r="H8" s="10">
        <f t="shared" si="6"/>
        <v>14583</v>
      </c>
      <c r="I8" s="4" t="e">
        <f>#REF!</f>
        <v>#REF!</v>
      </c>
      <c r="J8" s="4" t="str">
        <f t="shared" si="7"/>
        <v>sahar road</v>
      </c>
      <c r="O8">
        <v>0</v>
      </c>
      <c r="P8">
        <f t="shared" si="10"/>
        <v>0</v>
      </c>
      <c r="Q8">
        <v>500</v>
      </c>
      <c r="R8" s="2">
        <v>10500000</v>
      </c>
      <c r="S8" s="8" t="s">
        <v>26</v>
      </c>
      <c r="T8" s="8"/>
    </row>
    <row r="9" spans="1:20" x14ac:dyDescent="0.25">
      <c r="A9" s="4">
        <f t="shared" si="0"/>
        <v>0</v>
      </c>
      <c r="B9" s="4">
        <f t="shared" si="1"/>
        <v>460</v>
      </c>
      <c r="C9" s="4">
        <f t="shared" si="9"/>
        <v>552</v>
      </c>
      <c r="D9" s="4">
        <f t="shared" si="2"/>
        <v>662.4</v>
      </c>
      <c r="E9" s="5">
        <f t="shared" si="3"/>
        <v>10800000</v>
      </c>
      <c r="F9" s="10">
        <f t="shared" si="4"/>
        <v>23478</v>
      </c>
      <c r="G9" s="10">
        <f t="shared" si="5"/>
        <v>19565</v>
      </c>
      <c r="H9" s="10">
        <f t="shared" si="6"/>
        <v>16304</v>
      </c>
      <c r="I9" s="4" t="e">
        <f>#REF!</f>
        <v>#REF!</v>
      </c>
      <c r="J9" s="4" t="str">
        <f t="shared" si="7"/>
        <v>sahar road</v>
      </c>
      <c r="O9">
        <v>0</v>
      </c>
      <c r="P9">
        <f t="shared" si="10"/>
        <v>0</v>
      </c>
      <c r="Q9">
        <v>460</v>
      </c>
      <c r="R9" s="2">
        <v>10800000</v>
      </c>
      <c r="S9" s="8" t="s">
        <v>26</v>
      </c>
      <c r="T9" s="8"/>
    </row>
    <row r="10" spans="1:20" x14ac:dyDescent="0.25">
      <c r="A10" s="4">
        <f t="shared" si="0"/>
        <v>0</v>
      </c>
      <c r="B10" s="4">
        <f t="shared" si="1"/>
        <v>450</v>
      </c>
      <c r="C10" s="4">
        <f t="shared" si="9"/>
        <v>540</v>
      </c>
      <c r="D10" s="4">
        <f t="shared" si="2"/>
        <v>648</v>
      </c>
      <c r="E10" s="5">
        <f t="shared" si="3"/>
        <v>11000000</v>
      </c>
      <c r="F10" s="10">
        <f t="shared" si="4"/>
        <v>24444</v>
      </c>
      <c r="G10" s="10">
        <f t="shared" si="5"/>
        <v>20370</v>
      </c>
      <c r="H10" s="10">
        <f t="shared" si="6"/>
        <v>16975</v>
      </c>
      <c r="I10" s="4" t="e">
        <f>#REF!</f>
        <v>#REF!</v>
      </c>
      <c r="J10" s="4" t="str">
        <f t="shared" si="7"/>
        <v>sahar road</v>
      </c>
      <c r="O10">
        <v>0</v>
      </c>
      <c r="P10">
        <f t="shared" si="10"/>
        <v>0</v>
      </c>
      <c r="Q10">
        <v>450</v>
      </c>
      <c r="R10" s="2">
        <v>11000000</v>
      </c>
      <c r="S10" s="8" t="s">
        <v>26</v>
      </c>
      <c r="T10" s="8"/>
    </row>
    <row r="11" spans="1:20" x14ac:dyDescent="0.25">
      <c r="A11" s="4">
        <f t="shared" si="0"/>
        <v>0</v>
      </c>
      <c r="B11" s="4">
        <f t="shared" si="1"/>
        <v>500</v>
      </c>
      <c r="C11" s="4">
        <f t="shared" si="9"/>
        <v>600</v>
      </c>
      <c r="D11" s="4">
        <f t="shared" si="2"/>
        <v>720</v>
      </c>
      <c r="E11" s="5">
        <f t="shared" si="3"/>
        <v>15000000</v>
      </c>
      <c r="F11" s="10">
        <f t="shared" si="4"/>
        <v>30000</v>
      </c>
      <c r="G11" s="15">
        <f t="shared" si="5"/>
        <v>25000</v>
      </c>
      <c r="H11" s="10">
        <f t="shared" si="6"/>
        <v>20833</v>
      </c>
      <c r="I11" s="4" t="e">
        <f>#REF!</f>
        <v>#REF!</v>
      </c>
      <c r="J11" s="4" t="str">
        <f t="shared" si="7"/>
        <v>sahar road</v>
      </c>
      <c r="O11">
        <v>0</v>
      </c>
      <c r="P11">
        <f t="shared" si="10"/>
        <v>0</v>
      </c>
      <c r="Q11">
        <v>500</v>
      </c>
      <c r="R11" s="2">
        <v>15000000</v>
      </c>
      <c r="S11" s="8" t="s">
        <v>26</v>
      </c>
      <c r="T11" s="8"/>
    </row>
    <row r="12" spans="1:20" x14ac:dyDescent="0.25">
      <c r="A12" s="4">
        <f t="shared" si="0"/>
        <v>0</v>
      </c>
      <c r="B12" s="4">
        <f t="shared" si="1"/>
        <v>472</v>
      </c>
      <c r="C12" s="4">
        <f t="shared" si="9"/>
        <v>566.4</v>
      </c>
      <c r="D12" s="4">
        <f t="shared" si="2"/>
        <v>679.68</v>
      </c>
      <c r="E12" s="5">
        <f t="shared" si="3"/>
        <v>13600000</v>
      </c>
      <c r="F12" s="10">
        <f t="shared" si="4"/>
        <v>28814</v>
      </c>
      <c r="G12" s="10">
        <f t="shared" si="5"/>
        <v>24011</v>
      </c>
      <c r="H12" s="10">
        <f t="shared" si="6"/>
        <v>20009</v>
      </c>
      <c r="I12" s="4" t="e">
        <f>#REF!</f>
        <v>#REF!</v>
      </c>
      <c r="J12" s="4" t="str">
        <f t="shared" si="7"/>
        <v>s</v>
      </c>
      <c r="O12">
        <v>0</v>
      </c>
      <c r="P12">
        <f t="shared" ref="P12:P13" si="11">O12/1.2</f>
        <v>0</v>
      </c>
      <c r="Q12">
        <v>472</v>
      </c>
      <c r="R12" s="2">
        <v>13600000</v>
      </c>
      <c r="S12" s="8" t="s">
        <v>29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ref="Q12: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3:24" x14ac:dyDescent="0.25">
      <c r="G17" t="s">
        <v>16</v>
      </c>
    </row>
    <row r="18" spans="3:24" x14ac:dyDescent="0.25">
      <c r="F18" s="7">
        <v>30000</v>
      </c>
      <c r="G18" t="s">
        <v>17</v>
      </c>
      <c r="H18">
        <v>515</v>
      </c>
    </row>
    <row r="19" spans="3:24" x14ac:dyDescent="0.25">
      <c r="F19" s="7">
        <f>F18*H18</f>
        <v>15450000</v>
      </c>
      <c r="G19" t="s">
        <v>27</v>
      </c>
      <c r="H19">
        <f>H18*1.2</f>
        <v>618</v>
      </c>
      <c r="O19" t="s">
        <v>18</v>
      </c>
      <c r="P19">
        <v>479</v>
      </c>
    </row>
    <row r="20" spans="3:24" x14ac:dyDescent="0.25">
      <c r="F20" s="7">
        <f>F19/H19</f>
        <v>25000</v>
      </c>
      <c r="G20" t="s">
        <v>19</v>
      </c>
      <c r="H20">
        <v>24300</v>
      </c>
      <c r="O20" t="s">
        <v>13</v>
      </c>
      <c r="P20">
        <v>38</v>
      </c>
    </row>
    <row r="21" spans="3:24" x14ac:dyDescent="0.25">
      <c r="C21" t="s">
        <v>20</v>
      </c>
      <c r="G21" t="s">
        <v>15</v>
      </c>
      <c r="H21">
        <f>H20*H19</f>
        <v>15017400</v>
      </c>
      <c r="P21">
        <f>P20+P19</f>
        <v>517</v>
      </c>
    </row>
    <row r="22" spans="3:24" x14ac:dyDescent="0.25">
      <c r="C22" t="s">
        <v>14</v>
      </c>
      <c r="D22">
        <v>618</v>
      </c>
      <c r="G22" s="6"/>
      <c r="H22" s="6"/>
    </row>
    <row r="23" spans="3:24" x14ac:dyDescent="0.25">
      <c r="C23" t="s">
        <v>22</v>
      </c>
      <c r="D23">
        <f>D24/D22</f>
        <v>18212.5</v>
      </c>
    </row>
    <row r="24" spans="3:24" x14ac:dyDescent="0.25">
      <c r="C24" t="s">
        <v>21</v>
      </c>
      <c r="D24">
        <v>11255325</v>
      </c>
      <c r="E24">
        <f>H21/D24</f>
        <v>1.334248455730954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G25" t="s">
        <v>28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D26">
        <f>D23*1.2</f>
        <v>21855</v>
      </c>
      <c r="G26" t="s">
        <v>24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2023-08-28T10:17:42Z</dcterms:modified>
</cp:coreProperties>
</file>