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ntosh Kumar Singh\"/>
    </mc:Choice>
  </mc:AlternateContent>
  <xr:revisionPtr revIDLastSave="0" documentId="13_ncr:1_{7FAA4E90-485F-4CDF-9331-8DBAFB67E74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20" i="4" l="1"/>
  <c r="E19" i="4"/>
  <c r="H23" i="4"/>
  <c r="P11" i="4"/>
  <c r="Q11" i="4" s="1"/>
  <c r="P10" i="4"/>
  <c r="Q10" i="4" s="1"/>
  <c r="P9" i="4"/>
  <c r="Q9" i="4" s="1"/>
  <c r="P8" i="4"/>
  <c r="Q8" i="4" s="1"/>
  <c r="P7" i="4"/>
  <c r="Q7" i="4" s="1"/>
  <c r="P6" i="4"/>
  <c r="Q6" i="4" s="1"/>
  <c r="P5" i="4"/>
  <c r="P4" i="4"/>
  <c r="P3" i="4"/>
  <c r="P2" i="4"/>
  <c r="C14" i="4" l="1"/>
  <c r="C15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<sst xmlns="http://schemas.openxmlformats.org/spreadsheetml/2006/main" count="28" uniqueCount="23">
  <si>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</si>
  <si>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</si>
  <si>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</si>
  <si>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</si>
  <si>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</si>
  <si>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</si>
  <si>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</si>
  <si>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</si>
  <si>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</si>
  <si>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</si>
  <si>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</si>
  <si>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</si>
  <si>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</si>
  <si>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total</t>
  </si>
  <si>
    <t>bua</t>
  </si>
  <si>
    <t>fmv</t>
  </si>
  <si>
    <t>ca</t>
  </si>
  <si>
    <t>usable area</t>
  </si>
  <si>
    <t>rate</t>
  </si>
  <si>
    <t>agreement  - 29.09.22 - 4472480/-</t>
  </si>
  <si>
    <t>f. no.2302, 23rd floor, Building no. CH, rainbow county, the defence enclave, khalapur, raigad</t>
  </si>
  <si>
    <t>rainbow county</t>
  </si>
  <si>
    <t>02.05.23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</si>
</sst>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BBB99C-1A83-41BE-B06C-550FC3873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875B9D-15E0-47F5-AD4B-A463BF671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B73E19-5227-42C7-996F-7A65D13AB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8BF1FB-5156-4A61-9711-DCC3BD882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7" sqref="H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639</v>
      </c>
      <c r="C2" s="4">
        <f>B2*1.1</f>
        <v>702.90000000000009</v>
      </c>
      <c r="D2" s="4">
        <f t="shared" ref="D2:D13" si="2">C2*1.2</f>
        <v>843.48000000000013</v>
      </c>
      <c r="E2" s="5">
        <f t="shared" ref="E2:E13" si="3">R2</f>
        <v>6890000</v>
      </c>
      <c r="F2" s="15">
        <f t="shared" ref="F2:F13" si="4">ROUND((E2/B2),0)</f>
        <v>10782</v>
      </c>
      <c r="G2" s="10">
        <f t="shared" ref="G2:G13" si="5">ROUND((E2/C2),0)</f>
        <v>9802</v>
      </c>
      <c r="H2" s="10">
        <f t="shared" ref="H2:H13" si="6">ROUND((E2/D2),0)</f>
        <v>8169</v>
      </c>
      <c r="I2" s="4" t="e">
        <f>#REF!</f>
        <v>#REF!</v>
      </c>
      <c r="J2" s="4" t="str">
        <f t="shared" ref="J2:J13" si="7">S2</f>
        <v>rainbow county</v>
      </c>
      <c r="O2">
        <v>0</v>
      </c>
      <c r="P2">
        <f t="shared" ref="P2:P12" si="8">O2/1.2</f>
        <v>0</v>
      </c>
      <c r="Q2">
        <v>639</v>
      </c>
      <c r="R2" s="2">
        <v>6890000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639</v>
      </c>
      <c r="C3" s="4">
        <f t="shared" ref="C3:C15" si="9">B3*1.1</f>
        <v>702.90000000000009</v>
      </c>
      <c r="D3" s="4">
        <f t="shared" si="2"/>
        <v>843.48000000000013</v>
      </c>
      <c r="E3" s="5">
        <f t="shared" si="3"/>
        <v>6800000</v>
      </c>
      <c r="F3" s="15">
        <f t="shared" si="4"/>
        <v>10642</v>
      </c>
      <c r="G3" s="10">
        <f t="shared" si="5"/>
        <v>9674</v>
      </c>
      <c r="H3" s="10">
        <f t="shared" si="6"/>
        <v>8062</v>
      </c>
      <c r="I3" s="4" t="e">
        <f>#REF!</f>
        <v>#REF!</v>
      </c>
      <c r="J3" s="4" t="str">
        <f t="shared" si="7"/>
        <v>rainbow county</v>
      </c>
      <c r="O3">
        <v>0</v>
      </c>
      <c r="P3">
        <f t="shared" si="8"/>
        <v>0</v>
      </c>
      <c r="Q3">
        <v>639</v>
      </c>
      <c r="R3" s="2">
        <v>6800000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639</v>
      </c>
      <c r="C4" s="4">
        <f t="shared" si="9"/>
        <v>702.90000000000009</v>
      </c>
      <c r="D4" s="4">
        <f t="shared" si="2"/>
        <v>843.48000000000013</v>
      </c>
      <c r="E4" s="5">
        <f t="shared" si="3"/>
        <v>6659000</v>
      </c>
      <c r="F4" s="15">
        <f t="shared" si="4"/>
        <v>10421</v>
      </c>
      <c r="G4" s="10">
        <f t="shared" si="5"/>
        <v>9474</v>
      </c>
      <c r="H4" s="10">
        <f t="shared" si="6"/>
        <v>7895</v>
      </c>
      <c r="I4" s="4" t="e">
        <f>#REF!</f>
        <v>#REF!</v>
      </c>
      <c r="J4" s="4" t="str">
        <f t="shared" si="7"/>
        <v>rainbow county</v>
      </c>
      <c r="O4">
        <v>0</v>
      </c>
      <c r="P4">
        <f t="shared" si="8"/>
        <v>0</v>
      </c>
      <c r="Q4">
        <v>639</v>
      </c>
      <c r="R4" s="2">
        <v>6659000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850</v>
      </c>
      <c r="C5" s="4">
        <f t="shared" si="9"/>
        <v>935.00000000000011</v>
      </c>
      <c r="D5" s="4">
        <f t="shared" si="2"/>
        <v>1122</v>
      </c>
      <c r="E5" s="5">
        <f t="shared" si="3"/>
        <v>5642000</v>
      </c>
      <c r="F5" s="15">
        <f t="shared" si="4"/>
        <v>6638</v>
      </c>
      <c r="G5" s="15">
        <f t="shared" si="5"/>
        <v>6034</v>
      </c>
      <c r="H5" s="10">
        <f t="shared" si="6"/>
        <v>5029</v>
      </c>
      <c r="I5" s="4" t="e">
        <f>#REF!</f>
        <v>#REF!</v>
      </c>
      <c r="J5" s="4" t="str">
        <f t="shared" si="7"/>
        <v>02.05.23</v>
      </c>
      <c r="O5">
        <v>0</v>
      </c>
      <c r="P5">
        <f t="shared" si="8"/>
        <v>0</v>
      </c>
      <c r="Q5">
        <v>850</v>
      </c>
      <c r="R5" s="2">
        <v>5642000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2:Q12" si="10">P6/1.2</f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1:P13" si="11">O12/1.2</f>
        <v>0</v>
      </c>
      <c r="Q12">
        <f t="shared" ref="Q12:Q13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4:24" x14ac:dyDescent="0.25">
      <c r="G18" t="s">
        <v>20</v>
      </c>
    </row>
    <row r="19" spans="4:24" x14ac:dyDescent="0.25">
      <c r="D19" t="s">
        <v>14</v>
      </c>
      <c r="E19">
        <f>65.3*10.764</f>
        <v>702.88919999999996</v>
      </c>
      <c r="G19" t="s">
        <v>16</v>
      </c>
      <c r="H19">
        <v>599.34</v>
      </c>
    </row>
    <row r="20" spans="4:24" x14ac:dyDescent="0.25">
      <c r="E20">
        <f>E19/H21</f>
        <v>1.0999830985915493</v>
      </c>
      <c r="G20" t="s">
        <v>17</v>
      </c>
      <c r="H20">
        <v>39.72</v>
      </c>
    </row>
    <row r="21" spans="4:24" x14ac:dyDescent="0.25">
      <c r="G21" t="s">
        <v>13</v>
      </c>
      <c r="H21">
        <v>639</v>
      </c>
    </row>
    <row r="22" spans="4:24" x14ac:dyDescent="0.25">
      <c r="G22" s="6" t="s">
        <v>18</v>
      </c>
      <c r="H22" s="6">
        <v>7600</v>
      </c>
    </row>
    <row r="23" spans="4:24" x14ac:dyDescent="0.25">
      <c r="G23" t="s">
        <v>15</v>
      </c>
      <c r="H23">
        <f>H22*H21</f>
        <v>4856400</v>
      </c>
    </row>
    <row r="24" spans="4:24" x14ac:dyDescent="0.25"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G28" t="s">
        <v>19</v>
      </c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O38" sqref="O38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O38" sqref="O3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H44" sqref="H44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2023-08-22T06:04:46Z</dcterms:modified>
</cp:coreProperties>
</file>