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jiv Kumar Shrivastava\"/>
    </mc:Choice>
  </mc:AlternateContent>
  <xr:revisionPtr revIDLastSave="0" documentId="13_ncr:1_{C1AF70FF-C147-4F10-B0B9-52E1B9B715C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O29" i="4"/>
  <c r="C3" i="4"/>
  <c r="C4" i="4"/>
  <c r="C5" i="4"/>
  <c r="C6" i="4"/>
  <c r="C10" i="4"/>
  <c r="C11" i="4"/>
  <c r="C12" i="4"/>
  <c r="C13" i="4"/>
  <c r="C14" i="4"/>
  <c r="C15" i="4"/>
  <c r="C2" i="4"/>
  <c r="H22" i="4" l="1"/>
  <c r="H20" i="4"/>
  <c r="Q11" i="4"/>
  <c r="P11" i="4"/>
  <c r="P10" i="4"/>
  <c r="Q10" i="4" s="1"/>
  <c r="P8" i="4"/>
  <c r="P7" i="4"/>
  <c r="P6" i="4"/>
  <c r="P5" i="4"/>
  <c r="P4" i="4"/>
  <c r="P3" i="4"/>
  <c r="P2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<sst xmlns="http://schemas.openxmlformats.org/spreadsheetml/2006/main" count="36" uniqueCount="29">
  <si>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</si>
  <si>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</si>
  <si>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</si>
  <si>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</si>
  <si>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</si>
  <si>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</si>
  <si>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</si>
  <si>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</si>
  <si>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</si>
  <si>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</si>
  <si>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</si>
  <si>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</si>
  <si>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</si>
  <si>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total</t>
  </si>
  <si>
    <t>fmv</t>
  </si>
  <si>
    <t>03.02.23</t>
  </si>
  <si>
    <t>oc - 2017</t>
  </si>
  <si>
    <t>f. no. 1402, 14th floor, ciello, lodha splendora, ghodnunder road, thane west</t>
  </si>
  <si>
    <t>ca</t>
  </si>
  <si>
    <t>ebvt</t>
  </si>
  <si>
    <t>rate</t>
  </si>
  <si>
    <t>1 car park</t>
  </si>
  <si>
    <t>agreemetn  - 18.05.2021 =- 1,05,31,581</t>
  </si>
  <si>
    <t>ls - 1.10 cr - all incl</t>
  </si>
  <si>
    <t>measurement not allowed</t>
  </si>
  <si>
    <t>ls -  13000 to 15000 on ca</t>
  </si>
  <si>
    <t>cielo</t>
  </si>
  <si>
    <t>lodha splendora</t>
  </si>
  <si>
    <t>01.02.23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</si>
</sst>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D0501F-52B7-457F-831B-4E6B8443E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294371-73C5-4C58-9938-3B0C9677A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EC66B-65FA-4110-B0D7-8AF8D783A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A51506-6BCC-41CC-9758-F2F1C0C6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31D16F-F3ED-4718-B004-39CE7F7FA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BEF1F0-0ED2-4DDD-9BC4-5F12F189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C0F6AC-8C1D-4485-B208-AA029DE1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6869CD-9434-481D-8CDB-46E5B998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994</v>
      </c>
      <c r="C2" s="4">
        <f>B2*1.2</f>
        <v>1192.8</v>
      </c>
      <c r="D2" s="4">
        <f t="shared" ref="D2:D13" si="2">C2*1.2</f>
        <v>1431.36</v>
      </c>
      <c r="E2" s="5">
        <f t="shared" ref="E2:E13" si="3">R2</f>
        <v>14000000</v>
      </c>
      <c r="F2" s="15">
        <f t="shared" ref="F2:F13" si="4">ROUND((E2/B2),0)</f>
        <v>14085</v>
      </c>
      <c r="G2" s="10">
        <f t="shared" ref="G2:G13" si="5">ROUND((E2/C2),0)</f>
        <v>11737</v>
      </c>
      <c r="H2" s="10">
        <f t="shared" ref="H2:H13" si="6">ROUND((E2/D2),0)</f>
        <v>9781</v>
      </c>
      <c r="I2" s="10" t="e">
        <f>#REF!</f>
        <v>#REF!</v>
      </c>
      <c r="J2" s="4" t="str">
        <f t="shared" ref="J2:J13" si="7">S2</f>
        <v>cielo</v>
      </c>
      <c r="O2">
        <v>0</v>
      </c>
      <c r="P2">
        <f t="shared" ref="P2:P11" si="8">O2/1.2</f>
        <v>0</v>
      </c>
      <c r="Q2">
        <v>994</v>
      </c>
      <c r="R2" s="2">
        <v>14000000</v>
      </c>
      <c r="S2" s="8" t="s">
        <v>26</v>
      </c>
      <c r="T2" s="8"/>
    </row>
    <row r="3" spans="1:20" x14ac:dyDescent="0.25">
      <c r="A3" s="4">
        <f t="shared" si="0"/>
        <v>0</v>
      </c>
      <c r="B3" s="4">
        <f t="shared" si="1"/>
        <v>1082</v>
      </c>
      <c r="C3" s="4">
        <f t="shared" ref="C3:C15" si="9">B3*1.2</f>
        <v>1298.3999999999999</v>
      </c>
      <c r="D3" s="4">
        <f t="shared" si="2"/>
        <v>1558.0799999999997</v>
      </c>
      <c r="E3" s="5">
        <f t="shared" si="3"/>
        <v>14500000</v>
      </c>
      <c r="F3" s="15">
        <f t="shared" si="4"/>
        <v>13401</v>
      </c>
      <c r="G3" s="10">
        <f t="shared" si="5"/>
        <v>11168</v>
      </c>
      <c r="H3" s="10">
        <f t="shared" si="6"/>
        <v>9306</v>
      </c>
      <c r="I3" s="10" t="e">
        <f>#REF!</f>
        <v>#REF!</v>
      </c>
      <c r="J3" s="4" t="str">
        <f t="shared" si="7"/>
        <v>lodha splendora</v>
      </c>
      <c r="O3">
        <v>0</v>
      </c>
      <c r="P3">
        <f t="shared" si="8"/>
        <v>0</v>
      </c>
      <c r="Q3">
        <v>1082</v>
      </c>
      <c r="R3" s="2">
        <v>14500000</v>
      </c>
      <c r="S3" s="8" t="s">
        <v>27</v>
      </c>
      <c r="T3" s="8"/>
    </row>
    <row r="4" spans="1:20" x14ac:dyDescent="0.25">
      <c r="A4" s="4">
        <f t="shared" si="0"/>
        <v>0</v>
      </c>
      <c r="B4" s="4">
        <f t="shared" si="1"/>
        <v>838</v>
      </c>
      <c r="C4" s="4">
        <f t="shared" si="9"/>
        <v>1005.5999999999999</v>
      </c>
      <c r="D4" s="4">
        <f t="shared" si="2"/>
        <v>1206.7199999999998</v>
      </c>
      <c r="E4" s="5">
        <f t="shared" si="3"/>
        <v>11500000</v>
      </c>
      <c r="F4" s="15">
        <f t="shared" si="4"/>
        <v>13723</v>
      </c>
      <c r="G4" s="10">
        <f t="shared" si="5"/>
        <v>11436</v>
      </c>
      <c r="H4" s="10">
        <f t="shared" si="6"/>
        <v>9530</v>
      </c>
      <c r="I4" s="10" t="e">
        <f>#REF!</f>
        <v>#REF!</v>
      </c>
      <c r="J4" s="4" t="str">
        <f t="shared" si="7"/>
        <v>lodha splendora</v>
      </c>
      <c r="O4">
        <v>0</v>
      </c>
      <c r="P4">
        <f t="shared" si="8"/>
        <v>0</v>
      </c>
      <c r="Q4">
        <v>838</v>
      </c>
      <c r="R4" s="2">
        <v>11500000</v>
      </c>
      <c r="S4" s="8" t="s">
        <v>27</v>
      </c>
      <c r="T4" s="8"/>
    </row>
    <row r="5" spans="1:20" x14ac:dyDescent="0.25">
      <c r="A5" s="4">
        <f t="shared" si="0"/>
        <v>0</v>
      </c>
      <c r="B5" s="4">
        <f t="shared" si="1"/>
        <v>871</v>
      </c>
      <c r="C5" s="4">
        <f t="shared" si="9"/>
        <v>1045.2</v>
      </c>
      <c r="D5" s="4">
        <f t="shared" si="2"/>
        <v>1254.24</v>
      </c>
      <c r="E5" s="5">
        <f t="shared" si="3"/>
        <v>11300000</v>
      </c>
      <c r="F5" s="10">
        <f t="shared" si="4"/>
        <v>12974</v>
      </c>
      <c r="G5" s="10">
        <f t="shared" si="5"/>
        <v>10811</v>
      </c>
      <c r="H5" s="10">
        <f t="shared" si="6"/>
        <v>9009</v>
      </c>
      <c r="I5" s="10" t="e">
        <f>#REF!</f>
        <v>#REF!</v>
      </c>
      <c r="J5" s="4" t="str">
        <f t="shared" si="7"/>
        <v>lodha splendora</v>
      </c>
      <c r="O5">
        <v>0</v>
      </c>
      <c r="P5">
        <f t="shared" si="8"/>
        <v>0</v>
      </c>
      <c r="Q5">
        <v>871</v>
      </c>
      <c r="R5" s="2">
        <v>11300000</v>
      </c>
      <c r="S5" s="8" t="s">
        <v>27</v>
      </c>
      <c r="T5" s="8"/>
    </row>
    <row r="6" spans="1:20" x14ac:dyDescent="0.25">
      <c r="A6" s="4">
        <f t="shared" si="0"/>
        <v>0</v>
      </c>
      <c r="B6" s="4">
        <f t="shared" si="1"/>
        <v>952</v>
      </c>
      <c r="C6" s="4">
        <f t="shared" si="9"/>
        <v>1142.3999999999999</v>
      </c>
      <c r="D6" s="4">
        <f t="shared" si="2"/>
        <v>1370.8799999999999</v>
      </c>
      <c r="E6" s="5">
        <f t="shared" si="3"/>
        <v>11500000</v>
      </c>
      <c r="F6" s="10">
        <f t="shared" si="4"/>
        <v>12080</v>
      </c>
      <c r="G6" s="10">
        <f t="shared" si="5"/>
        <v>10067</v>
      </c>
      <c r="H6" s="10">
        <f t="shared" si="6"/>
        <v>8389</v>
      </c>
      <c r="I6" s="10" t="e">
        <f>#REF!</f>
        <v>#REF!</v>
      </c>
      <c r="J6" s="4" t="str">
        <f t="shared" si="7"/>
        <v>lodha splendora</v>
      </c>
      <c r="O6">
        <v>0</v>
      </c>
      <c r="P6">
        <f t="shared" si="8"/>
        <v>0</v>
      </c>
      <c r="Q6">
        <v>952</v>
      </c>
      <c r="R6" s="2">
        <v>11500000</v>
      </c>
      <c r="S6" s="8" t="s">
        <v>27</v>
      </c>
      <c r="T6" s="8"/>
    </row>
    <row r="7" spans="1:20" x14ac:dyDescent="0.25">
      <c r="A7" s="4">
        <f t="shared" si="0"/>
        <v>0</v>
      </c>
      <c r="B7" s="4">
        <f t="shared" si="1"/>
        <v>952</v>
      </c>
      <c r="C7" s="4">
        <f t="shared" si="9"/>
        <v>1142.3999999999999</v>
      </c>
      <c r="D7" s="4">
        <f t="shared" si="2"/>
        <v>1370.8799999999999</v>
      </c>
      <c r="E7" s="5">
        <f t="shared" si="3"/>
        <v>12000000</v>
      </c>
      <c r="F7" s="10">
        <f t="shared" si="4"/>
        <v>12605</v>
      </c>
      <c r="G7" s="10">
        <f t="shared" si="5"/>
        <v>10504</v>
      </c>
      <c r="H7" s="10">
        <f t="shared" si="6"/>
        <v>8754</v>
      </c>
      <c r="I7" s="10" t="e">
        <f>#REF!</f>
        <v>#REF!</v>
      </c>
      <c r="J7" s="4" t="str">
        <f t="shared" si="7"/>
        <v>lodha splendora</v>
      </c>
      <c r="O7">
        <v>0</v>
      </c>
      <c r="P7">
        <f t="shared" si="8"/>
        <v>0</v>
      </c>
      <c r="Q7">
        <v>952</v>
      </c>
      <c r="R7" s="2">
        <v>12000000</v>
      </c>
      <c r="S7" s="8" t="s">
        <v>27</v>
      </c>
      <c r="T7" s="8"/>
    </row>
    <row r="8" spans="1:20" x14ac:dyDescent="0.25">
      <c r="A8" s="4">
        <f t="shared" si="0"/>
        <v>0</v>
      </c>
      <c r="B8" s="4">
        <f t="shared" si="1"/>
        <v>952</v>
      </c>
      <c r="C8" s="4">
        <f t="shared" si="9"/>
        <v>1142.3999999999999</v>
      </c>
      <c r="D8" s="4">
        <f t="shared" si="2"/>
        <v>1370.8799999999999</v>
      </c>
      <c r="E8" s="5">
        <f t="shared" si="3"/>
        <v>12500000</v>
      </c>
      <c r="F8" s="15">
        <f t="shared" si="4"/>
        <v>13130</v>
      </c>
      <c r="G8" s="10">
        <f t="shared" si="5"/>
        <v>10942</v>
      </c>
      <c r="H8" s="10">
        <f t="shared" si="6"/>
        <v>9118</v>
      </c>
      <c r="I8" s="10" t="e">
        <f>#REF!</f>
        <v>#REF!</v>
      </c>
      <c r="J8" s="4" t="str">
        <f t="shared" si="7"/>
        <v>01.02.23</v>
      </c>
      <c r="O8">
        <v>0</v>
      </c>
      <c r="P8">
        <f t="shared" si="8"/>
        <v>0</v>
      </c>
      <c r="Q8">
        <v>952</v>
      </c>
      <c r="R8" s="2">
        <v>12500000</v>
      </c>
      <c r="S8" s="8" t="s">
        <v>28</v>
      </c>
      <c r="T8" s="8"/>
    </row>
    <row r="9" spans="1:20" x14ac:dyDescent="0.25">
      <c r="A9" s="4">
        <f t="shared" si="0"/>
        <v>0</v>
      </c>
      <c r="B9" s="4">
        <f t="shared" si="1"/>
        <v>1110</v>
      </c>
      <c r="C9" s="4">
        <f t="shared" si="9"/>
        <v>1332</v>
      </c>
      <c r="D9" s="4">
        <f t="shared" si="2"/>
        <v>1598.3999999999999</v>
      </c>
      <c r="E9" s="5">
        <f t="shared" si="3"/>
        <v>13900000</v>
      </c>
      <c r="F9" s="15">
        <f t="shared" si="4"/>
        <v>12523</v>
      </c>
      <c r="G9" s="10">
        <f t="shared" si="5"/>
        <v>10435</v>
      </c>
      <c r="H9" s="10">
        <f t="shared" si="6"/>
        <v>8696</v>
      </c>
      <c r="I9" s="10" t="e">
        <f>#REF!</f>
        <v>#REF!</v>
      </c>
      <c r="J9" s="4" t="str">
        <f t="shared" si="7"/>
        <v>03.02.23</v>
      </c>
      <c r="O9">
        <v>0</v>
      </c>
      <c r="P9">
        <f t="shared" si="8"/>
        <v>0</v>
      </c>
      <c r="Q9">
        <v>1110</v>
      </c>
      <c r="R9" s="2">
        <v>13900000</v>
      </c>
      <c r="S9" s="8" t="s">
        <v>15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1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1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17</v>
      </c>
    </row>
    <row r="18" spans="7:24" x14ac:dyDescent="0.25">
      <c r="G18" t="s">
        <v>18</v>
      </c>
      <c r="H18">
        <v>890</v>
      </c>
      <c r="J18" t="s">
        <v>21</v>
      </c>
    </row>
    <row r="19" spans="7:24" x14ac:dyDescent="0.25">
      <c r="G19" t="s">
        <v>19</v>
      </c>
      <c r="H19">
        <v>104</v>
      </c>
    </row>
    <row r="20" spans="7:24" x14ac:dyDescent="0.25">
      <c r="G20" t="s">
        <v>13</v>
      </c>
      <c r="H20">
        <f>H19+H18</f>
        <v>994</v>
      </c>
    </row>
    <row r="21" spans="7:24" x14ac:dyDescent="0.25">
      <c r="G21" t="s">
        <v>20</v>
      </c>
      <c r="H21">
        <v>13200</v>
      </c>
    </row>
    <row r="22" spans="7:24" x14ac:dyDescent="0.25">
      <c r="G22" s="6" t="s">
        <v>14</v>
      </c>
      <c r="H22" s="6">
        <f>H21*H20</f>
        <v>13120800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22</v>
      </c>
      <c r="P26" s="11" t="s">
        <v>24</v>
      </c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25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O29">
        <f>1.05*1.05</f>
        <v>1.1025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M35" sqref="M3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2023-08-24T07:14:31Z</dcterms:modified>
</cp:coreProperties>
</file>