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Ambernath_Rushikesh Pathari\"/>
    </mc:Choice>
  </mc:AlternateContent>
  <xr:revisionPtr revIDLastSave="0" documentId="13_ncr:1_{C575236D-EF16-44B5-8192-77BA6C6EB04F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" i="4" l="1"/>
  <c r="B2" i="4" s="1"/>
  <c r="C2" i="4" s="1"/>
  <c r="P6" i="4"/>
  <c r="B6" i="4" s="1"/>
  <c r="C6" i="4" s="1"/>
  <c r="C5" i="25"/>
  <c r="C4" i="25"/>
  <c r="C3" i="25"/>
  <c r="Q3" i="4"/>
  <c r="B3" i="4" s="1"/>
  <c r="C3" i="4" s="1"/>
  <c r="D3" i="4" s="1"/>
  <c r="P4" i="4"/>
  <c r="Q5" i="4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<sst xmlns="http://schemas.openxmlformats.org/spreadsheetml/2006/main" count="129" uniqueCount="88">
  <si>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</si>
  <si>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</si>
  <si>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</si>
  <si>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</si>
  <si>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</si>
  <si>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</si>
  <si>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</si>
  <si>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</si>
  <si>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</si>
  <si>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</si>
  <si>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</si>
  <si>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</si>
  <si>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</si>
  <si>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</si>
  <si>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</si>
  <si>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</si>
  <si>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</si>
  <si>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</si>
  <si>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</si>
  <si>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</si>
  <si>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</si>
  <si>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</si>
  <si>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</si>
  <si>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</si>
  <si>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</si>
  <si>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</si>
  <si>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</si>
  <si>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</si>
  <si>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</si>
  <si>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</si>
  <si>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</si>
  <si>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</si>
  <si>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</si>
  <si>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</si>
  <si>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</si>
  <si>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</si>
  <si>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</si>
  <si>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</si>
  <si>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</si>
  <si>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</si>
  <si>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</si>
  <si>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</si>
  <si>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</si>
  <si>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</si>
  <si>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</si>
  <si>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</si>
  <si>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</si>
  <si>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</si>
  <si>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</si>
  <si>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</si>
  <si>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</si>
  <si>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</si>
  <si>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</si>
  <si>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</si>
  <si>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</si>
  <si>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</si>
  <si>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</si>
  <si>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</si>
  <si>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</si>
  <si>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</si>
  <si>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</si>
  <si>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</si>
  <si>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</si>
  <si>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</si>
  <si>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</si>
  <si>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</si>
  <si>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</si>
  <si>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</si>
  <si>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</si>
  <si>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</si>
  <si>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</si>
  <si>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</si>
  <si>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</si>
  <si>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</si>
  <si>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</si>
  <si>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</si>
  <si>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</si>
  <si>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</si>
  <si>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</si>
  <si>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</si>
  <si>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</si>
  <si>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</si>
  <si>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</si>
  <si>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</si>
  <si>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</si>
  <si>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 - 1997</t>
  </si>
  <si>
    <t>45 TO 48 LAKH</t>
  </si>
  <si>
    <t>IGR-17.06.22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</si>
</sst>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48</xdr:row>
      <xdr:rowOff>144134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733C06-D614-BE34-6C22-BF5C005B7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9021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7D9F2-D706-E581-495E-2CEC49E03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9030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A0B4E-AE4D-8B20-5124-338316ED2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8E0940-3C27-6C43-6DD8-267EDB19D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125884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6CC37D-602F-442E-FEF3-103F7591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56284" cy="9011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183042</xdr:colOff>
      <xdr:row>95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5D9E14-22B1-F278-E0DA-BF8C2C6DD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813442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237609.63399999999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267009.63399999996</v>
      </c>
      <c r="D9" s="63" t="s">
        <v>62</v>
      </c>
      <c r="E9" s="64">
        <f>C9/10.764</f>
        <v>24805.800260126343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26</v>
      </c>
      <c r="D13" s="70">
        <f>D12-C13</f>
        <v>74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3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23" sqref="I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34</v>
      </c>
      <c r="D8" s="26">
        <v>1997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39</v>
      </c>
      <c r="D10" s="26"/>
      <c r="F10" s="19"/>
    </row>
    <row r="11" spans="1:6" x14ac:dyDescent="0.25">
      <c r="A11" s="16"/>
      <c r="B11" s="27"/>
      <c r="C11" s="28">
        <f>C10%</f>
        <v>0.39</v>
      </c>
      <c r="D11" s="28"/>
      <c r="F11" s="19"/>
    </row>
    <row r="12" spans="1:6" x14ac:dyDescent="0.25">
      <c r="A12" s="16" t="s">
        <v>21</v>
      </c>
      <c r="B12" s="20"/>
      <c r="C12" s="21">
        <f>C6*C11</f>
        <v>975</v>
      </c>
      <c r="D12" s="24"/>
      <c r="F12" s="19"/>
    </row>
    <row r="13" spans="1:6" x14ac:dyDescent="0.25">
      <c r="A13" s="16" t="s">
        <v>22</v>
      </c>
      <c r="B13" s="20"/>
      <c r="C13" s="21">
        <f>C6-C12</f>
        <v>1525</v>
      </c>
      <c r="D13" s="24"/>
      <c r="F13" s="19"/>
    </row>
    <row r="14" spans="1:6" x14ac:dyDescent="0.25">
      <c r="A14" s="16" t="s">
        <v>15</v>
      </c>
      <c r="B14" s="20"/>
      <c r="C14" s="21">
        <f>C5</f>
        <v>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7525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632</v>
      </c>
      <c r="D18" s="26"/>
      <c r="F18" s="19"/>
    </row>
    <row r="19" spans="1:6" x14ac:dyDescent="0.25">
      <c r="A19" s="16" t="s">
        <v>74</v>
      </c>
      <c r="B19" s="6"/>
      <c r="C19" s="32">
        <f>C18*C16</f>
        <v>4755800</v>
      </c>
      <c r="D19" s="33"/>
      <c r="E19" s="70"/>
      <c r="F19" s="34"/>
    </row>
    <row r="20" spans="1:6" x14ac:dyDescent="0.25">
      <c r="A20" s="16" t="s">
        <v>24</v>
      </c>
      <c r="C20" s="35">
        <f>C19*90%</f>
        <v>4280220</v>
      </c>
      <c r="D20" s="32"/>
      <c r="F20" s="19"/>
    </row>
    <row r="21" spans="1:6" x14ac:dyDescent="0.25">
      <c r="A21" s="16" t="s">
        <v>25</v>
      </c>
      <c r="C21" s="35">
        <f>C19*80%</f>
        <v>3804640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1580000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9907.9166666666661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6" sqref="R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525</v>
      </c>
      <c r="C2" s="4">
        <f t="shared" ref="C2:C16" si="1">B2*1.2</f>
        <v>630</v>
      </c>
      <c r="D2" s="4">
        <f t="shared" ref="D2:D16" si="2">C2*1.2</f>
        <v>756</v>
      </c>
      <c r="E2" s="5">
        <f t="shared" ref="E2:E16" si="3">R2</f>
        <v>5000000</v>
      </c>
      <c r="F2" s="78">
        <f t="shared" ref="F2:F15" si="4">ROUND((E2/B2),0)</f>
        <v>9524</v>
      </c>
      <c r="G2" s="78">
        <f t="shared" ref="G2:G15" si="5">ROUND((E2/C2),0)</f>
        <v>7937</v>
      </c>
      <c r="H2" s="78">
        <f t="shared" ref="H2:H15" si="6">ROUND((E2/D2),0)</f>
        <v>6614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525</v>
      </c>
      <c r="R2" s="79">
        <v>5000000</v>
      </c>
      <c r="S2" s="2"/>
    </row>
    <row r="3" spans="1:19" x14ac:dyDescent="0.25">
      <c r="A3" s="4">
        <v>2</v>
      </c>
      <c r="B3" s="4">
        <f t="shared" si="0"/>
        <v>470.83333333333337</v>
      </c>
      <c r="C3" s="4">
        <f t="shared" si="1"/>
        <v>565</v>
      </c>
      <c r="D3" s="4">
        <f t="shared" si="2"/>
        <v>678</v>
      </c>
      <c r="E3" s="5">
        <f t="shared" si="3"/>
        <v>4500000</v>
      </c>
      <c r="F3" s="78">
        <f t="shared" si="4"/>
        <v>9558</v>
      </c>
      <c r="G3" s="78">
        <f t="shared" si="5"/>
        <v>7965</v>
      </c>
      <c r="H3" s="78">
        <f t="shared" si="6"/>
        <v>6637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565</v>
      </c>
      <c r="Q3" s="7">
        <f t="shared" ref="Q2:Q10" si="10">P3/1.2</f>
        <v>470.83333333333337</v>
      </c>
      <c r="R3" s="79">
        <v>4500000</v>
      </c>
      <c r="S3" s="2"/>
    </row>
    <row r="4" spans="1:19" x14ac:dyDescent="0.25">
      <c r="A4" s="4">
        <v>3</v>
      </c>
      <c r="B4" s="4">
        <f t="shared" si="0"/>
        <v>430</v>
      </c>
      <c r="C4" s="4">
        <f t="shared" si="1"/>
        <v>516</v>
      </c>
      <c r="D4" s="4">
        <f t="shared" si="2"/>
        <v>619.19999999999993</v>
      </c>
      <c r="E4" s="5">
        <f t="shared" si="3"/>
        <v>4200000</v>
      </c>
      <c r="F4" s="4">
        <f t="shared" si="4"/>
        <v>9767</v>
      </c>
      <c r="G4" s="4">
        <f t="shared" si="5"/>
        <v>8140</v>
      </c>
      <c r="H4" s="4">
        <f t="shared" si="6"/>
        <v>6783</v>
      </c>
      <c r="I4" s="4">
        <f t="shared" si="7"/>
        <v>0</v>
      </c>
      <c r="J4" s="4">
        <f t="shared" si="8"/>
        <v>0</v>
      </c>
      <c r="O4">
        <v>0</v>
      </c>
      <c r="P4">
        <f t="shared" ref="P2:P10" si="11">O4/1.2</f>
        <v>0</v>
      </c>
      <c r="Q4">
        <v>430</v>
      </c>
      <c r="R4" s="2">
        <v>4200000</v>
      </c>
      <c r="S4" s="2"/>
    </row>
    <row r="5" spans="1:19" x14ac:dyDescent="0.25">
      <c r="A5" s="4">
        <v>4</v>
      </c>
      <c r="B5" s="4">
        <f t="shared" si="0"/>
        <v>544.16666666666674</v>
      </c>
      <c r="C5" s="4">
        <f t="shared" si="1"/>
        <v>653.00000000000011</v>
      </c>
      <c r="D5" s="4">
        <f t="shared" si="2"/>
        <v>783.60000000000014</v>
      </c>
      <c r="E5" s="5">
        <f t="shared" si="3"/>
        <v>4150000</v>
      </c>
      <c r="F5" s="4">
        <f t="shared" si="4"/>
        <v>7626</v>
      </c>
      <c r="G5" s="4">
        <f t="shared" si="5"/>
        <v>6355</v>
      </c>
      <c r="H5" s="4">
        <f t="shared" si="6"/>
        <v>5296</v>
      </c>
      <c r="I5" s="4">
        <f t="shared" si="7"/>
        <v>0</v>
      </c>
      <c r="J5" s="4">
        <f t="shared" si="8"/>
        <v>0</v>
      </c>
      <c r="O5">
        <v>0</v>
      </c>
      <c r="P5">
        <v>653</v>
      </c>
      <c r="Q5">
        <f t="shared" si="10"/>
        <v>544.16666666666674</v>
      </c>
      <c r="R5" s="2">
        <v>4150000</v>
      </c>
      <c r="S5" s="2" t="s">
        <v>87</v>
      </c>
    </row>
    <row r="6" spans="1:19" x14ac:dyDescent="0.25">
      <c r="A6" s="4">
        <v>5</v>
      </c>
      <c r="B6" s="4">
        <f t="shared" si="0"/>
        <v>680</v>
      </c>
      <c r="C6" s="4">
        <f t="shared" si="1"/>
        <v>816</v>
      </c>
      <c r="D6" s="4">
        <f t="shared" si="2"/>
        <v>979.19999999999993</v>
      </c>
      <c r="E6" s="5">
        <f t="shared" si="3"/>
        <v>6456000</v>
      </c>
      <c r="F6" s="78">
        <f t="shared" si="4"/>
        <v>9494</v>
      </c>
      <c r="G6" s="78">
        <f t="shared" si="5"/>
        <v>7912</v>
      </c>
      <c r="H6" s="78">
        <f t="shared" si="6"/>
        <v>6593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ref="P6" si="12">O6/1.2</f>
        <v>0</v>
      </c>
      <c r="Q6" s="7">
        <v>680</v>
      </c>
      <c r="R6" s="79">
        <v>6456000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 t="s">
        <v>86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507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632</v>
      </c>
      <c r="H29" s="10">
        <f>G29/G28</f>
        <v>1.2465483234714003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9" zoomScaleNormal="100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2023-08-19T11:27:00Z</dcterms:modified>
</cp:coreProperties>
</file>