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7" i="1"/>
  <c r="H8" i="1"/>
  <c r="H6" i="1"/>
  <c r="G6" i="1" l="1"/>
  <c r="F6" i="1"/>
  <c r="B20" i="1"/>
  <c r="B35" i="1"/>
  <c r="G37" i="1"/>
  <c r="J4" i="1" l="1"/>
  <c r="H29" i="1" l="1"/>
  <c r="K36" i="1" l="1"/>
  <c r="J5" i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  <c r="B18" i="1"/>
  <c r="B21" i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<sst xmlns="http://schemas.openxmlformats.org/spreadsheetml/2006/main" count="33" uniqueCount="31">
  <si>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</si>
  <si>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</si>
  <si>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</si>
  <si>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</si>
  <si>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</si>
  <si>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</si>
  <si>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</si>
  <si>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</si>
  <si>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</si>
  <si>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</si>
  <si>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</si>
  <si>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</si>
  <si>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</si>
  <si>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</si>
  <si>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</si>
  <si>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</si>
  <si>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</si>
  <si>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</si>
  <si>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</si>
  <si>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</si>
  <si>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</si>
  <si>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</si>
  <si>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</si>
  <si>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</si>
  <si>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</si>
  <si>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</si>
  <si>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</si>
  <si>
    <t>RV</t>
  </si>
  <si>
    <t>DV</t>
  </si>
  <si>
    <t>Balcony area</t>
  </si>
  <si>
    <t>RR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</si>
</sst>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164" fontId="11" fillId="0" borderId="1" xfId="1" applyFont="1" applyBorder="1"/>
    <xf numFmtId="164" fontId="13" fillId="0" borderId="1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/>
    <xf numFmtId="0" fontId="14" fillId="2" borderId="1" xfId="0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4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430472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2D3E0-AC8F-479D-ADD0-8EC674D2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2072" cy="885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449524</xdr:colOff>
      <xdr:row>46</xdr:row>
      <xdr:rowOff>163171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AA630-3B4C-49D1-8D76-79C89AE8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1124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468577</xdr:colOff>
      <xdr:row>45</xdr:row>
      <xdr:rowOff>96460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0177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78082</xdr:colOff>
      <xdr:row>44</xdr:row>
      <xdr:rowOff>1170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89282" cy="838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I12" sqref="I12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3500</v>
      </c>
      <c r="C3" s="44"/>
      <c r="D3" s="34"/>
      <c r="E3" s="15"/>
      <c r="F3" s="5">
        <v>1983</v>
      </c>
      <c r="G3" s="7">
        <v>2023</v>
      </c>
      <c r="H3" s="8">
        <f>G3-F3</f>
        <v>40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2500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1000</v>
      </c>
      <c r="C5" s="54"/>
      <c r="F5" t="s">
        <v>23</v>
      </c>
      <c r="G5" s="34" t="s">
        <v>25</v>
      </c>
      <c r="H5" s="23"/>
      <c r="I5" s="6" t="s">
        <v>30</v>
      </c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2500</v>
      </c>
      <c r="C6" s="55"/>
      <c r="E6" s="15"/>
      <c r="F6" s="15">
        <f>66.08*10.764</f>
        <v>711.28511999999989</v>
      </c>
      <c r="G6" s="23">
        <f>F6*1.1</f>
        <v>782.41363199999989</v>
      </c>
      <c r="H6" s="60">
        <f>G6*1.3</f>
        <v>1017.1377215999998</v>
      </c>
      <c r="I6" s="50">
        <v>28900</v>
      </c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15"/>
      <c r="G7" s="34">
        <v>2700</v>
      </c>
      <c r="H7" s="23">
        <v>3500</v>
      </c>
      <c r="I7" s="50">
        <f>I6/10.764</f>
        <v>2684.8755109624676</v>
      </c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/>
      <c r="G8" s="46">
        <f>G7*G6</f>
        <v>2112516.8063999997</v>
      </c>
      <c r="H8" s="52">
        <f>H7*H6</f>
        <v>3559982.0255999994</v>
      </c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1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/>
      <c r="H10" s="51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24</v>
      </c>
      <c r="G11" s="38" t="s">
        <v>29</v>
      </c>
      <c r="H11" s="53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2500</v>
      </c>
      <c r="C13" s="44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1000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3500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56" t="s">
        <v>26</v>
      </c>
      <c r="B16" s="58">
        <v>711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6" t="s">
        <v>11</v>
      </c>
      <c r="B17" s="57">
        <f>B16*B15</f>
        <v>2488500</v>
      </c>
      <c r="C17" s="39"/>
      <c r="D17" s="60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6" t="s">
        <v>27</v>
      </c>
      <c r="B18" s="57">
        <f>B17*0.85</f>
        <v>2115225</v>
      </c>
      <c r="C18" s="39"/>
      <c r="E18" s="15"/>
      <c r="F18" s="27"/>
      <c r="G18" s="27"/>
      <c r="H18" s="14"/>
      <c r="I18" s="13"/>
      <c r="N18" s="14"/>
      <c r="O18" s="15"/>
    </row>
    <row r="19" spans="1:15" ht="16.5" x14ac:dyDescent="0.3">
      <c r="A19" s="56" t="s">
        <v>28</v>
      </c>
      <c r="B19" s="57">
        <f>B17*0.7</f>
        <v>1741950</v>
      </c>
      <c r="C19" s="39"/>
      <c r="E19" s="15"/>
      <c r="F19" s="27"/>
      <c r="G19" s="27"/>
      <c r="H19" s="14"/>
      <c r="I19" s="13"/>
      <c r="N19" s="14"/>
      <c r="O19" s="15"/>
    </row>
    <row r="20" spans="1:15" ht="16.5" x14ac:dyDescent="0.3">
      <c r="A20" s="56" t="s">
        <v>12</v>
      </c>
      <c r="B20" s="57">
        <f>738*B4</f>
        <v>1845000</v>
      </c>
      <c r="C20" s="39"/>
      <c r="D20" s="34"/>
      <c r="E20" s="15"/>
      <c r="F20" s="15"/>
      <c r="G20" s="15"/>
      <c r="I20" s="6"/>
    </row>
    <row r="21" spans="1:15" ht="16.5" x14ac:dyDescent="0.3">
      <c r="A21" s="48" t="s">
        <v>16</v>
      </c>
      <c r="B21" s="49">
        <f>B17*0.03/12</f>
        <v>6221.25</v>
      </c>
      <c r="C21" s="39"/>
      <c r="D21" s="47"/>
      <c r="E21" s="15"/>
      <c r="I21" s="15"/>
    </row>
    <row r="22" spans="1:15" x14ac:dyDescent="0.25">
      <c r="B22" s="25"/>
      <c r="C22" s="25"/>
    </row>
    <row r="23" spans="1:15" x14ac:dyDescent="0.25">
      <c r="B23" s="25"/>
      <c r="C23" s="25"/>
    </row>
    <row r="24" spans="1:15" x14ac:dyDescent="0.25">
      <c r="F24" s="15"/>
    </row>
    <row r="25" spans="1:15" x14ac:dyDescent="0.25">
      <c r="D25" t="s">
        <v>14</v>
      </c>
    </row>
    <row r="26" spans="1:15" x14ac:dyDescent="0.25">
      <c r="B26" s="22" t="s">
        <v>20</v>
      </c>
      <c r="C26" s="22" t="s">
        <v>15</v>
      </c>
      <c r="D26" s="21" t="s">
        <v>21</v>
      </c>
      <c r="E26" s="21"/>
      <c r="F26" s="21" t="s">
        <v>11</v>
      </c>
      <c r="G26" s="21" t="s">
        <v>17</v>
      </c>
      <c r="H26" s="21" t="s">
        <v>18</v>
      </c>
      <c r="I26" s="21" t="s">
        <v>19</v>
      </c>
      <c r="J26" s="21"/>
    </row>
    <row r="27" spans="1:15" ht="17.25" x14ac:dyDescent="0.3">
      <c r="B27" s="22"/>
      <c r="C27" s="22">
        <v>590</v>
      </c>
      <c r="D27" s="21">
        <v>800</v>
      </c>
      <c r="E27" s="21"/>
      <c r="F27" s="21">
        <v>3900000</v>
      </c>
      <c r="G27" s="23">
        <f t="shared" ref="G27:G33" si="0">F27/C27</f>
        <v>6610.1694915254238</v>
      </c>
      <c r="H27" s="23">
        <f>F27/D27</f>
        <v>4875</v>
      </c>
      <c r="I27" s="23" t="e">
        <f t="shared" ref="I27:I33" si="1">F27/B27</f>
        <v>#DIV/0!</v>
      </c>
      <c r="J27" s="21">
        <f>D27/C27</f>
        <v>1.3559322033898304</v>
      </c>
      <c r="K27" s="31"/>
    </row>
    <row r="28" spans="1:15" ht="17.25" x14ac:dyDescent="0.3">
      <c r="B28" s="22"/>
      <c r="C28" s="22">
        <v>390</v>
      </c>
      <c r="D28" s="21"/>
      <c r="E28" s="21"/>
      <c r="F28" s="21">
        <v>2000000</v>
      </c>
      <c r="G28" s="23">
        <f t="shared" si="0"/>
        <v>5128.2051282051279</v>
      </c>
      <c r="H28" s="23" t="e">
        <f>F28/D28</f>
        <v>#DIV/0!</v>
      </c>
      <c r="I28" s="23" t="e">
        <f t="shared" si="1"/>
        <v>#DIV/0!</v>
      </c>
      <c r="J28" s="21">
        <f>D28/C28</f>
        <v>0</v>
      </c>
      <c r="K28" s="31"/>
    </row>
    <row r="29" spans="1:15" x14ac:dyDescent="0.25">
      <c r="B29" s="22"/>
      <c r="C29" s="22"/>
      <c r="D29" s="21"/>
      <c r="E29" s="21"/>
      <c r="F29" s="23"/>
      <c r="G29" s="23" t="e">
        <f t="shared" si="0"/>
        <v>#DIV/0!</v>
      </c>
      <c r="H29" s="23" t="e">
        <f>F29/D29</f>
        <v>#DIV/0!</v>
      </c>
      <c r="I29" s="23" t="e">
        <f t="shared" si="1"/>
        <v>#DIV/0!</v>
      </c>
      <c r="J29" s="21"/>
    </row>
    <row r="30" spans="1:15" x14ac:dyDescent="0.25">
      <c r="B30" s="22"/>
      <c r="C30" s="22"/>
      <c r="D30" s="21"/>
      <c r="E30" s="21"/>
      <c r="F30" s="23"/>
      <c r="G30" s="23" t="e">
        <f t="shared" si="0"/>
        <v>#DIV/0!</v>
      </c>
      <c r="H30" s="23" t="e">
        <f t="shared" ref="H30:H33" si="2">F30/D30</f>
        <v>#DIV/0!</v>
      </c>
      <c r="I30" s="23" t="e">
        <f t="shared" si="1"/>
        <v>#DIV/0!</v>
      </c>
      <c r="J30" s="21"/>
    </row>
    <row r="31" spans="1:15" x14ac:dyDescent="0.25">
      <c r="C31" s="22"/>
      <c r="D31" s="40"/>
      <c r="F31" s="41"/>
      <c r="G31" s="41" t="e">
        <f t="shared" si="0"/>
        <v>#DIV/0!</v>
      </c>
      <c r="H31" s="23" t="e">
        <f t="shared" si="2"/>
        <v>#DIV/0!</v>
      </c>
      <c r="I31" s="41" t="e">
        <f t="shared" si="1"/>
        <v>#DIV/0!</v>
      </c>
    </row>
    <row r="32" spans="1:15" x14ac:dyDescent="0.25">
      <c r="F32" s="41"/>
      <c r="G32" s="41" t="e">
        <f t="shared" si="0"/>
        <v>#DIV/0!</v>
      </c>
      <c r="H32" s="41" t="e">
        <f t="shared" si="2"/>
        <v>#DIV/0!</v>
      </c>
      <c r="I32" s="41" t="e">
        <f t="shared" si="1"/>
        <v>#DIV/0!</v>
      </c>
      <c r="J32" t="e">
        <f>B32/C32</f>
        <v>#DIV/0!</v>
      </c>
    </row>
    <row r="33" spans="1:12" x14ac:dyDescent="0.25">
      <c r="F33" s="40"/>
      <c r="G33" s="41" t="e">
        <f t="shared" si="0"/>
        <v>#DIV/0!</v>
      </c>
      <c r="H33" s="41" t="e">
        <f t="shared" si="2"/>
        <v>#DIV/0!</v>
      </c>
      <c r="I33" s="41" t="e">
        <f t="shared" si="1"/>
        <v>#DIV/0!</v>
      </c>
    </row>
    <row r="34" spans="1:12" x14ac:dyDescent="0.25">
      <c r="B34" s="19" t="s">
        <v>22</v>
      </c>
    </row>
    <row r="35" spans="1:12" x14ac:dyDescent="0.25">
      <c r="B35" s="19">
        <f>77.45*10.764</f>
        <v>833.67179999999996</v>
      </c>
      <c r="C35" s="19">
        <v>8800000</v>
      </c>
      <c r="D35" s="59">
        <f>C35/B35</f>
        <v>10555.712691733126</v>
      </c>
      <c r="E35">
        <v>616000</v>
      </c>
      <c r="F35">
        <v>30000</v>
      </c>
      <c r="G35">
        <f>F35+E35+C35</f>
        <v>9446000</v>
      </c>
      <c r="H35">
        <f>G35/B35</f>
        <v>11330.597964330807</v>
      </c>
      <c r="I35" s="15" t="e">
        <f>G35/#REF!</f>
        <v>#REF!</v>
      </c>
      <c r="J35" t="e">
        <f>G35/A35</f>
        <v>#DIV/0!</v>
      </c>
    </row>
    <row r="36" spans="1:12" x14ac:dyDescent="0.25">
      <c r="D36" s="59" t="e">
        <f>C36/B36</f>
        <v>#DIV/0!</v>
      </c>
      <c r="E36">
        <v>205200</v>
      </c>
      <c r="F36">
        <v>30000</v>
      </c>
      <c r="G36">
        <f>F36+E36+C36</f>
        <v>235200</v>
      </c>
      <c r="H36" t="e">
        <f>G36/B36</f>
        <v>#DIV/0!</v>
      </c>
      <c r="I36" s="15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59" t="e">
        <f>C37/B37</f>
        <v>#DIV/0!</v>
      </c>
      <c r="E37">
        <v>1260000</v>
      </c>
      <c r="F37">
        <v>30000</v>
      </c>
      <c r="G37">
        <f>F37+E37+C37</f>
        <v>1290000</v>
      </c>
      <c r="H37" t="e">
        <f>G37/B37</f>
        <v>#DIV/0!</v>
      </c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44" spans="1:12" ht="15.75" x14ac:dyDescent="0.25">
      <c r="A44" s="17"/>
    </row>
    <row r="64" spans="4:6" x14ac:dyDescent="0.25">
      <c r="D64" s="15"/>
      <c r="E64" s="15"/>
      <c r="F6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2023-08-25T06:24:30Z</dcterms:modified>
</cp:coreProperties>
</file>