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ranil Rajaram Pangale\"/>
    </mc:Choice>
  </mc:AlternateContent>
  <xr:revisionPtr revIDLastSave="0" documentId="13_ncr:1_{52AA0270-507E-4B44-A621-B3049735E97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1" i="4" l="1"/>
  <c r="P2" i="4"/>
  <c r="J19" i="4"/>
  <c r="J18" i="4"/>
  <c r="P11" i="4"/>
  <c r="Q11" i="4" s="1"/>
  <c r="P10" i="4"/>
  <c r="Q10" i="4" s="1"/>
  <c r="P9" i="4"/>
  <c r="Q9" i="4" s="1"/>
  <c r="P8" i="4"/>
  <c r="Q8" i="4" s="1"/>
  <c r="P7" i="4"/>
  <c r="Q7" i="4" s="1"/>
  <c r="P6" i="4"/>
  <c r="P5" i="4"/>
  <c r="P4" i="4"/>
  <c r="P3" i="4"/>
  <c r="C14" i="4" l="1"/>
  <c r="C15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<sst xmlns="http://schemas.openxmlformats.org/spreadsheetml/2006/main" count="30" uniqueCount="24">
  <si>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</si>
  <si>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</si>
  <si>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</si>
  <si>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</si>
  <si>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</si>
  <si>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</si>
  <si>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</si>
  <si>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</si>
  <si>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</si>
  <si>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</si>
  <si>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</si>
  <si>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</si>
  <si>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</si>
  <si>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</si>
  <si>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>bua</t>
  </si>
  <si>
    <t>agreement - 30.06.2021 = 14000/- on bua - 49.14 lakhs</t>
  </si>
  <si>
    <t>agreement - 31.03.21 = 4403030</t>
  </si>
  <si>
    <t>f. no. 1103, 11th floor, A wing, Appa pada, Gandhi nagar, malad west</t>
  </si>
  <si>
    <t>rate on ca</t>
  </si>
  <si>
    <t>value</t>
  </si>
  <si>
    <t>sold out</t>
  </si>
  <si>
    <t>aarambh</t>
  </si>
  <si>
    <t>ls - 48 alkhs</t>
  </si>
  <si>
    <t>udner const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</si>
</sst>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D80D03-51CD-466E-9062-9320C009B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52D984-61C3-4B3D-B758-960918C88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EA0EED-5F87-4CDC-9FC4-004EC9512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C2B6D5-F881-48E5-8424-71863FE8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114300</xdr:rowOff>
    </xdr:from>
    <xdr:to>
      <xdr:col>15</xdr:col>
      <xdr:colOff>276225</xdr:colOff>
      <xdr:row>41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02244E-5159-445C-BD47-9EDEEAFF5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753"/>
        <a:stretch/>
      </xdr:blipFill>
      <xdr:spPr bwMode="auto">
        <a:xfrm>
          <a:off x="266700" y="114300"/>
          <a:ext cx="9153525" cy="77152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V20" sqref="V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247</v>
      </c>
      <c r="C2" s="4">
        <f>B2*1.1</f>
        <v>271.70000000000005</v>
      </c>
      <c r="D2" s="4">
        <f t="shared" ref="D2:D13" si="2">C2*1.2</f>
        <v>326.04000000000002</v>
      </c>
      <c r="E2" s="5">
        <f t="shared" ref="E2:E13" si="3">R2</f>
        <v>5800000</v>
      </c>
      <c r="F2" s="10">
        <f t="shared" ref="F2:F13" si="4">ROUND((E2/B2),0)</f>
        <v>23482</v>
      </c>
      <c r="G2" s="10">
        <f t="shared" ref="G2:G13" si="5">ROUND((E2/C2),0)</f>
        <v>21347</v>
      </c>
      <c r="H2" s="10">
        <f t="shared" ref="H2:H13" si="6">ROUND((E2/D2),0)</f>
        <v>17789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f t="shared" ref="P2:P11" si="8">O2/1.2</f>
        <v>0</v>
      </c>
      <c r="Q2">
        <v>247</v>
      </c>
      <c r="R2" s="2">
        <v>5800000</v>
      </c>
      <c r="S2" s="11" t="s">
        <v>20</v>
      </c>
      <c r="T2" s="8"/>
    </row>
    <row r="3" spans="1:20" x14ac:dyDescent="0.25">
      <c r="A3" s="4">
        <f t="shared" si="0"/>
        <v>0</v>
      </c>
      <c r="B3" s="4">
        <f t="shared" si="1"/>
        <v>273</v>
      </c>
      <c r="C3" s="4">
        <f t="shared" ref="C3:C15" si="9">B3*1.1</f>
        <v>300.3</v>
      </c>
      <c r="D3" s="4">
        <f t="shared" si="2"/>
        <v>360.36</v>
      </c>
      <c r="E3" s="5">
        <f t="shared" si="3"/>
        <v>4441000</v>
      </c>
      <c r="F3" s="10">
        <f t="shared" si="4"/>
        <v>16267</v>
      </c>
      <c r="G3" s="10">
        <f t="shared" si="5"/>
        <v>14789</v>
      </c>
      <c r="H3" s="10">
        <f t="shared" si="6"/>
        <v>12324</v>
      </c>
      <c r="I3" s="4" t="e">
        <f>#REF!</f>
        <v>#REF!</v>
      </c>
      <c r="J3" s="4" t="str">
        <f t="shared" si="7"/>
        <v>aarambh</v>
      </c>
      <c r="O3">
        <v>0</v>
      </c>
      <c r="P3">
        <f t="shared" si="8"/>
        <v>0</v>
      </c>
      <c r="Q3">
        <v>273</v>
      </c>
      <c r="R3" s="2">
        <v>4441000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255</v>
      </c>
      <c r="C4" s="4">
        <f t="shared" si="9"/>
        <v>280.5</v>
      </c>
      <c r="D4" s="4">
        <f t="shared" si="2"/>
        <v>336.59999999999997</v>
      </c>
      <c r="E4" s="5">
        <f t="shared" si="3"/>
        <v>4500000</v>
      </c>
      <c r="F4" s="15">
        <f t="shared" si="4"/>
        <v>17647</v>
      </c>
      <c r="G4" s="10">
        <f t="shared" si="5"/>
        <v>16043</v>
      </c>
      <c r="H4" s="10">
        <f t="shared" si="6"/>
        <v>13369</v>
      </c>
      <c r="I4" s="4" t="e">
        <f>#REF!</f>
        <v>#REF!</v>
      </c>
      <c r="J4" s="4" t="str">
        <f t="shared" si="7"/>
        <v>aarambh</v>
      </c>
      <c r="O4">
        <v>0</v>
      </c>
      <c r="P4">
        <f t="shared" si="8"/>
        <v>0</v>
      </c>
      <c r="Q4">
        <v>255</v>
      </c>
      <c r="R4" s="2">
        <v>4500000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251</v>
      </c>
      <c r="C5" s="4">
        <f t="shared" si="9"/>
        <v>276.10000000000002</v>
      </c>
      <c r="D5" s="4">
        <f t="shared" si="2"/>
        <v>331.32</v>
      </c>
      <c r="E5" s="5">
        <f t="shared" si="3"/>
        <v>4445000</v>
      </c>
      <c r="F5" s="15">
        <f t="shared" si="4"/>
        <v>17709</v>
      </c>
      <c r="G5" s="10">
        <f t="shared" si="5"/>
        <v>16099</v>
      </c>
      <c r="H5" s="10">
        <f t="shared" si="6"/>
        <v>13416</v>
      </c>
      <c r="I5" s="4" t="e">
        <f>#REF!</f>
        <v>#REF!</v>
      </c>
      <c r="J5" s="4" t="str">
        <f t="shared" si="7"/>
        <v>aarambh</v>
      </c>
      <c r="O5">
        <v>0</v>
      </c>
      <c r="P5">
        <f t="shared" si="8"/>
        <v>0</v>
      </c>
      <c r="Q5">
        <v>251</v>
      </c>
      <c r="R5" s="2">
        <v>4445000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251</v>
      </c>
      <c r="C6" s="4">
        <f t="shared" si="9"/>
        <v>276.10000000000002</v>
      </c>
      <c r="D6" s="4">
        <f t="shared" si="2"/>
        <v>331.32</v>
      </c>
      <c r="E6" s="5">
        <f t="shared" si="3"/>
        <v>4800000</v>
      </c>
      <c r="F6" s="15">
        <f t="shared" si="4"/>
        <v>19124</v>
      </c>
      <c r="G6" s="10">
        <f t="shared" si="5"/>
        <v>17385</v>
      </c>
      <c r="H6" s="10">
        <f t="shared" si="6"/>
        <v>14488</v>
      </c>
      <c r="I6" s="4" t="e">
        <f>#REF!</f>
        <v>#REF!</v>
      </c>
      <c r="J6" s="4" t="str">
        <f t="shared" si="7"/>
        <v>aarambh</v>
      </c>
      <c r="O6">
        <v>0</v>
      </c>
      <c r="P6">
        <f t="shared" si="8"/>
        <v>0</v>
      </c>
      <c r="Q6">
        <v>251</v>
      </c>
      <c r="R6" s="2">
        <v>4800000</v>
      </c>
      <c r="S6" s="8" t="s">
        <v>21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11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1">O12/1.2</f>
        <v>0</v>
      </c>
      <c r="Q12">
        <f t="shared" ref="Q12:Q13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17</v>
      </c>
    </row>
    <row r="18" spans="7:24" x14ac:dyDescent="0.25">
      <c r="H18" t="s">
        <v>13</v>
      </c>
      <c r="I18">
        <v>251</v>
      </c>
      <c r="J18">
        <f>23.35*10.764</f>
        <v>251.33940000000001</v>
      </c>
    </row>
    <row r="19" spans="7:24" x14ac:dyDescent="0.25">
      <c r="H19" t="s">
        <v>14</v>
      </c>
      <c r="I19">
        <v>276</v>
      </c>
      <c r="J19">
        <f>25.68*10.764</f>
        <v>276.41951999999998</v>
      </c>
    </row>
    <row r="20" spans="7:24" x14ac:dyDescent="0.25">
      <c r="H20" t="s">
        <v>18</v>
      </c>
      <c r="I20">
        <v>18000</v>
      </c>
    </row>
    <row r="21" spans="7:24" x14ac:dyDescent="0.25">
      <c r="H21" t="s">
        <v>19</v>
      </c>
      <c r="I21">
        <f>I20*I18</f>
        <v>4518000</v>
      </c>
    </row>
    <row r="22" spans="7:24" x14ac:dyDescent="0.25">
      <c r="G22" s="6"/>
      <c r="H22" s="6"/>
    </row>
    <row r="23" spans="7:24" x14ac:dyDescent="0.25">
      <c r="H23" t="s">
        <v>16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22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23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8" sqref="M38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O37" sqref="O3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7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E1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W44" sqref="W4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2023-08-23T03:57:02Z</dcterms:modified>
</cp:coreProperties>
</file>