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ameer Parab\"/>
    </mc:Choice>
  </mc:AlternateContent>
  <xr:revisionPtr revIDLastSave="0" documentId="13_ncr:1_{E0108BBD-E599-41AE-B703-2567A8545FC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9" i="4" l="1"/>
  <c r="Q7" i="4" l="1"/>
  <c r="J20" i="4"/>
  <c r="G21" i="4"/>
  <c r="Q5" i="4"/>
  <c r="P4" i="4"/>
  <c r="Q3" i="4"/>
  <c r="Q2" i="4"/>
  <c r="C15" i="4" l="1"/>
  <c r="C14" i="4"/>
  <c r="C13" i="4"/>
  <c r="C12" i="4"/>
  <c r="C11" i="4"/>
  <c r="C10" i="4"/>
  <c r="Q8" i="4" l="1"/>
  <c r="Q6" i="4"/>
  <c r="Q13" i="4" l="1"/>
  <c r="P13" i="4"/>
  <c r="P12" i="4"/>
  <c r="Q12" i="4" s="1"/>
  <c r="Q11" i="4"/>
  <c r="P11" i="4"/>
  <c r="P10" i="4"/>
  <c r="Q10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<sst xmlns="http://schemas.openxmlformats.org/spreadsheetml/2006/main" count="135" uniqueCount="24">
  <si>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</si>
  <si>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</si>
  <si>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</si>
  <si>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</si>
  <si>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</si>
  <si>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</si>
  <si>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</si>
  <si>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</si>
  <si>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</si>
  <si>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</si>
  <si>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</si>
  <si>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</si>
  <si>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</si>
  <si>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</si>
  <si>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fmv</t>
  </si>
  <si>
    <t>f. no. B/6, Ground floor, Om Vijayshree chsl, thakurwadi, dindayal cross road, dombivali west</t>
  </si>
  <si>
    <t>bua</t>
  </si>
  <si>
    <t>ls - 40 to 42 lakhs</t>
  </si>
  <si>
    <t>mca</t>
  </si>
  <si>
    <t>sold out</t>
  </si>
  <si>
    <t>22.03.2019</t>
  </si>
  <si>
    <t>01.06.23</t>
  </si>
  <si>
    <t>previous repor t- 2016</t>
  </si>
  <si>
    <t>Structural report  = 33 years 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</si>
</sst>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0" fillId="3" borderId="0" xfId="0" applyFill="1"/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31</xdr:col>
      <xdr:colOff>132185</xdr:colOff>
      <xdr:row>56</xdr:row>
      <xdr:rowOff>77155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63C38C-D952-4309-B749-678E9534C8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5118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29</xdr:col>
      <xdr:colOff>607314</xdr:colOff>
      <xdr:row>59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DDCAFE7-5656-473F-B3C3-3700D8393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30</xdr:col>
      <xdr:colOff>132185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C4F278-58BC-4B88-870E-D72A2EE29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1693DE7-C9B1-4854-8740-2DEDC29646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4E33BC-FC1D-4AFE-83EB-550BCF9F03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D1C3CF-76DB-45E6-B71D-03C78EF5C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0</xdr:rowOff>
    </xdr:from>
    <xdr:to>
      <xdr:col>30</xdr:col>
      <xdr:colOff>607314</xdr:colOff>
      <xdr:row>57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013A5E-1306-473C-AB41-BDEDE26D4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620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97EE494-4722-4948-BACB-372CB2B28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"/>
  <sheetViews>
    <sheetView tabSelected="1" zoomScaleNormal="100" workbookViewId="0">
      <selection activeCell="P23" sqref="P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441.66666666666669</v>
      </c>
      <c r="C2" s="4">
        <f>B2*1.2</f>
        <v>530</v>
      </c>
      <c r="D2" s="4">
        <f t="shared" ref="D2:D13" si="2">C2*1.2</f>
        <v>636</v>
      </c>
      <c r="E2" s="5">
        <f t="shared" ref="E2:E13" si="3">R2</f>
        <v>4500000</v>
      </c>
      <c r="F2" s="10">
        <f t="shared" ref="F2:F13" si="4">ROUND((E2/B2),0)</f>
        <v>10189</v>
      </c>
      <c r="G2" s="10">
        <f t="shared" ref="G2:G13" si="5">ROUND((E2/C2),0)</f>
        <v>8491</v>
      </c>
      <c r="H2" s="10">
        <f t="shared" ref="H2:H13" si="6">ROUND((E2/D2),0)</f>
        <v>7075</v>
      </c>
      <c r="I2" s="4" t="e">
        <f>#REF!</f>
        <v>#REF!</v>
      </c>
      <c r="J2" s="4" t="str">
        <f t="shared" ref="J2:J13" si="7">S2</f>
        <v>sold out</v>
      </c>
      <c r="O2">
        <v>0</v>
      </c>
      <c r="P2">
        <v>530</v>
      </c>
      <c r="Q2">
        <f t="shared" ref="Q2:Q5" si="8">P2/1.2</f>
        <v>441.66666666666669</v>
      </c>
      <c r="R2" s="2">
        <v>4500000</v>
      </c>
      <c r="S2" s="11" t="s">
        <v>19</v>
      </c>
      <c r="T2" s="8"/>
    </row>
    <row r="3" spans="1:20" x14ac:dyDescent="0.25">
      <c r="A3" s="4">
        <f t="shared" si="0"/>
        <v>0</v>
      </c>
      <c r="B3" s="4">
        <f t="shared" si="1"/>
        <v>458.33333333333337</v>
      </c>
      <c r="C3" s="4">
        <f t="shared" ref="C3:C15" si="9">B3*1.2</f>
        <v>550</v>
      </c>
      <c r="D3" s="4">
        <f t="shared" si="2"/>
        <v>660</v>
      </c>
      <c r="E3" s="5">
        <f t="shared" si="3"/>
        <v>3700000</v>
      </c>
      <c r="F3" s="10">
        <f t="shared" si="4"/>
        <v>8073</v>
      </c>
      <c r="G3" s="10">
        <f t="shared" si="5"/>
        <v>6727</v>
      </c>
      <c r="H3" s="10">
        <f t="shared" si="6"/>
        <v>5606</v>
      </c>
      <c r="I3" s="4" t="e">
        <f>#REF!</f>
        <v>#REF!</v>
      </c>
      <c r="J3" s="4">
        <f t="shared" si="7"/>
        <v>0</v>
      </c>
      <c r="O3">
        <v>0</v>
      </c>
      <c r="P3">
        <v>550</v>
      </c>
      <c r="Q3">
        <f t="shared" si="8"/>
        <v>458.33333333333337</v>
      </c>
      <c r="R3" s="2">
        <v>3700000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445</v>
      </c>
      <c r="C4" s="4">
        <f t="shared" si="9"/>
        <v>534</v>
      </c>
      <c r="D4" s="4">
        <f t="shared" si="2"/>
        <v>640.79999999999995</v>
      </c>
      <c r="E4" s="5">
        <f t="shared" si="3"/>
        <v>5600000</v>
      </c>
      <c r="F4" s="10">
        <f t="shared" si="4"/>
        <v>12584</v>
      </c>
      <c r="G4" s="10">
        <f t="shared" si="5"/>
        <v>10487</v>
      </c>
      <c r="H4" s="10">
        <f t="shared" si="6"/>
        <v>8739</v>
      </c>
      <c r="I4" s="4" t="e">
        <f>#REF!</f>
        <v>#REF!</v>
      </c>
      <c r="J4" s="4">
        <f t="shared" si="7"/>
        <v>0</v>
      </c>
      <c r="O4">
        <v>0</v>
      </c>
      <c r="P4">
        <f t="shared" ref="P2:P5" si="10">O4/1.2</f>
        <v>0</v>
      </c>
      <c r="Q4">
        <v>445</v>
      </c>
      <c r="R4" s="2">
        <v>5600000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458.33333333333337</v>
      </c>
      <c r="C5" s="4">
        <f t="shared" si="9"/>
        <v>550</v>
      </c>
      <c r="D5" s="4">
        <f t="shared" si="2"/>
        <v>660</v>
      </c>
      <c r="E5" s="5">
        <f t="shared" si="3"/>
        <v>4200000</v>
      </c>
      <c r="F5" s="10">
        <f t="shared" si="4"/>
        <v>9164</v>
      </c>
      <c r="G5" s="10">
        <f t="shared" si="5"/>
        <v>7636</v>
      </c>
      <c r="H5" s="10">
        <f t="shared" si="6"/>
        <v>6364</v>
      </c>
      <c r="I5" s="4" t="e">
        <f>#REF!</f>
        <v>#REF!</v>
      </c>
      <c r="J5" s="4">
        <f t="shared" si="7"/>
        <v>0</v>
      </c>
      <c r="O5">
        <v>0</v>
      </c>
      <c r="P5">
        <v>550</v>
      </c>
      <c r="Q5">
        <f t="shared" si="8"/>
        <v>458.33333333333337</v>
      </c>
      <c r="R5" s="2">
        <v>4200000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420.83333333333337</v>
      </c>
      <c r="C6" s="4">
        <f t="shared" si="9"/>
        <v>505</v>
      </c>
      <c r="D6" s="4">
        <f t="shared" si="2"/>
        <v>606</v>
      </c>
      <c r="E6" s="5">
        <f t="shared" si="3"/>
        <v>4200000</v>
      </c>
      <c r="F6" s="10">
        <f t="shared" si="4"/>
        <v>9980</v>
      </c>
      <c r="G6" s="12">
        <f t="shared" si="5"/>
        <v>8317</v>
      </c>
      <c r="H6" s="10">
        <f t="shared" si="6"/>
        <v>6931</v>
      </c>
      <c r="I6" s="4" t="e">
        <f>#REF!</f>
        <v>#REF!</v>
      </c>
      <c r="J6" s="4">
        <f t="shared" si="7"/>
        <v>0</v>
      </c>
      <c r="O6">
        <v>0</v>
      </c>
      <c r="P6">
        <v>505</v>
      </c>
      <c r="Q6">
        <f t="shared" ref="Q2:Q9" si="11">P6/1.2</f>
        <v>420.83333333333337</v>
      </c>
      <c r="R6" s="2">
        <v>4200000</v>
      </c>
      <c r="S6" s="8"/>
      <c r="T6" s="8"/>
    </row>
    <row r="7" spans="1:20" x14ac:dyDescent="0.25">
      <c r="A7" s="4">
        <f t="shared" si="0"/>
        <v>0</v>
      </c>
      <c r="B7" s="4">
        <f t="shared" si="1"/>
        <v>300</v>
      </c>
      <c r="C7" s="4">
        <f t="shared" si="9"/>
        <v>360</v>
      </c>
      <c r="D7" s="4">
        <f t="shared" si="2"/>
        <v>432</v>
      </c>
      <c r="E7" s="5">
        <f t="shared" si="3"/>
        <v>2230000</v>
      </c>
      <c r="F7" s="10">
        <f t="shared" si="4"/>
        <v>7433</v>
      </c>
      <c r="G7" s="10">
        <f t="shared" si="5"/>
        <v>6194</v>
      </c>
      <c r="H7" s="10">
        <f t="shared" si="6"/>
        <v>5162</v>
      </c>
      <c r="I7" s="4" t="e">
        <f>#REF!</f>
        <v>#REF!</v>
      </c>
      <c r="J7" s="4" t="str">
        <f t="shared" si="7"/>
        <v>22.03.2019</v>
      </c>
      <c r="O7">
        <v>0</v>
      </c>
      <c r="P7">
        <v>360</v>
      </c>
      <c r="Q7">
        <f t="shared" si="11"/>
        <v>300</v>
      </c>
      <c r="R7" s="2">
        <v>2230000</v>
      </c>
      <c r="S7" s="8" t="s">
        <v>20</v>
      </c>
      <c r="T7" s="8"/>
    </row>
    <row r="8" spans="1:20" x14ac:dyDescent="0.25">
      <c r="A8" s="4">
        <f t="shared" si="0"/>
        <v>0</v>
      </c>
      <c r="B8" s="4">
        <f t="shared" si="1"/>
        <v>437.5</v>
      </c>
      <c r="C8" s="4">
        <f t="shared" si="9"/>
        <v>525</v>
      </c>
      <c r="D8" s="4">
        <f t="shared" si="2"/>
        <v>630</v>
      </c>
      <c r="E8" s="5">
        <f t="shared" si="3"/>
        <v>3500100</v>
      </c>
      <c r="F8" s="10">
        <f t="shared" si="4"/>
        <v>8000</v>
      </c>
      <c r="G8" s="12">
        <f t="shared" si="5"/>
        <v>6667</v>
      </c>
      <c r="H8" s="10">
        <f t="shared" si="6"/>
        <v>5556</v>
      </c>
      <c r="I8" s="4" t="e">
        <f>#REF!</f>
        <v>#REF!</v>
      </c>
      <c r="J8" s="4" t="str">
        <f t="shared" si="7"/>
        <v>01.06.23</v>
      </c>
      <c r="O8">
        <v>0</v>
      </c>
      <c r="P8">
        <v>525</v>
      </c>
      <c r="Q8">
        <f t="shared" si="11"/>
        <v>437.5</v>
      </c>
      <c r="R8" s="2">
        <v>3500100</v>
      </c>
      <c r="S8" s="8" t="s">
        <v>21</v>
      </c>
      <c r="T8" s="8"/>
    </row>
    <row r="9" spans="1:20" x14ac:dyDescent="0.25">
      <c r="A9" s="4">
        <f t="shared" si="0"/>
        <v>0</v>
      </c>
      <c r="B9" s="4">
        <f t="shared" si="1"/>
        <v>429.16666666666669</v>
      </c>
      <c r="C9" s="4">
        <f t="shared" si="9"/>
        <v>515</v>
      </c>
      <c r="D9" s="4">
        <f t="shared" si="2"/>
        <v>618</v>
      </c>
      <c r="E9" s="5">
        <f t="shared" si="3"/>
        <v>4300000</v>
      </c>
      <c r="F9" s="10">
        <f t="shared" si="4"/>
        <v>10019</v>
      </c>
      <c r="G9" s="12">
        <f t="shared" si="5"/>
        <v>8350</v>
      </c>
      <c r="H9" s="10">
        <f t="shared" si="6"/>
        <v>6958</v>
      </c>
      <c r="I9" s="4" t="e">
        <f>#REF!</f>
        <v>#REF!</v>
      </c>
      <c r="J9" s="4">
        <f t="shared" si="7"/>
        <v>0</v>
      </c>
      <c r="O9">
        <v>0</v>
      </c>
      <c r="P9">
        <v>515</v>
      </c>
      <c r="Q9">
        <f t="shared" ref="Q9:Q13" si="12">P9/1.2</f>
        <v>429.16666666666669</v>
      </c>
      <c r="R9" s="2">
        <v>4300000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4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ref="P10:P13" si="13">O10/1.2</f>
        <v>0</v>
      </c>
      <c r="Q10">
        <f t="shared" si="12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4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3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4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3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4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3"/>
        <v>0</v>
      </c>
      <c r="Q13">
        <f t="shared" si="12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4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8"/>
      <c r="T15" s="8"/>
    </row>
    <row r="17" spans="6:14" x14ac:dyDescent="0.25">
      <c r="F17" s="7" t="s">
        <v>15</v>
      </c>
    </row>
    <row r="19" spans="6:14" x14ac:dyDescent="0.25">
      <c r="F19" s="7" t="s">
        <v>16</v>
      </c>
      <c r="G19">
        <v>510</v>
      </c>
      <c r="J19" t="s">
        <v>18</v>
      </c>
      <c r="N19">
        <v>423</v>
      </c>
    </row>
    <row r="20" spans="6:14" x14ac:dyDescent="0.25">
      <c r="F20" s="7" t="s">
        <v>13</v>
      </c>
      <c r="G20">
        <v>8100</v>
      </c>
      <c r="J20">
        <f>G19/N19</f>
        <v>1.2056737588652482</v>
      </c>
    </row>
    <row r="21" spans="6:14" x14ac:dyDescent="0.25">
      <c r="F21" s="7" t="s">
        <v>14</v>
      </c>
      <c r="G21">
        <f>G20*G19</f>
        <v>4131000</v>
      </c>
    </row>
    <row r="25" spans="6:14" x14ac:dyDescent="0.25">
      <c r="F25" s="7" t="s">
        <v>17</v>
      </c>
    </row>
    <row r="26" spans="6:14" x14ac:dyDescent="0.25">
      <c r="F26" s="7" t="s">
        <v>22</v>
      </c>
    </row>
    <row r="27" spans="6:14" x14ac:dyDescent="0.25">
      <c r="F27" s="7" t="s">
        <v>23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="85" zoomScaleNormal="85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A7" sqref="A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="85" zoomScaleNormal="85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B5" sqref="B5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L35" sqref="L35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T17" sqref="T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2023-08-19T11:13:09Z</dcterms:modified>
</cp:coreProperties>
</file>