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C:\Users\DESK-118\Desktop\Vaishali\KAMINI KAMAL JOHARI\"/>
    </mc:Choice>
  </mc:AlternateContent>
  <xr:revisionPtr revIDLastSave="0" documentId="13_ncr:1_{80E30097-CE7E-4889-BBEE-E888CEFD551F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I20" i="4" l="1"/>
  <c r="E26" i="4"/>
  <c r="F24" i="4"/>
  <c r="H21" i="4"/>
  <c r="P10" i="4"/>
  <c r="Q10" i="4" s="1"/>
  <c r="P9" i="4"/>
  <c r="Q9" i="4" s="1"/>
  <c r="P8" i="4"/>
  <c r="Q8" i="4" s="1"/>
  <c r="P7" i="4"/>
  <c r="Q7" i="4" s="1"/>
  <c r="P6" i="4"/>
  <c r="Q5" i="4"/>
  <c r="P4" i="4"/>
  <c r="P3" i="4"/>
  <c r="P2" i="4"/>
  <c r="P13" i="4" l="1"/>
  <c r="Q13" i="4" s="1"/>
  <c r="P12" i="4"/>
  <c r="Q12" i="4" s="1"/>
  <c r="P11" i="4"/>
  <c r="Q11" i="4" s="1"/>
  <c r="C15" i="4" l="1"/>
  <c r="C14" i="4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C13" i="4" s="1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<sst xmlns="http://schemas.openxmlformats.org/spreadsheetml/2006/main" count="31" uniqueCount="25">
  <si>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</si>
  <si>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</si>
  <si>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</si>
  <si>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</si>
  <si>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</si>
  <si>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</si>
  <si>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</si>
  <si>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</si>
  <si>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</si>
  <si>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</si>
  <si>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</si>
  <si>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</si>
  <si>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</si>
  <si>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ca</t>
  </si>
  <si>
    <t>fmv</t>
  </si>
  <si>
    <t xml:space="preserve">f. no. 101, 1st floor, Sunflower building, Aram soc. Alne, vakola, santacruz east, </t>
  </si>
  <si>
    <t>rate</t>
  </si>
  <si>
    <t>Ref reprot = 2022 - 26785 on ca</t>
  </si>
  <si>
    <t>previus report  - 2020</t>
  </si>
  <si>
    <t>bua</t>
  </si>
  <si>
    <t>rate on bua</t>
  </si>
  <si>
    <t>sold out</t>
  </si>
  <si>
    <t>nr. Aaram soc</t>
  </si>
  <si>
    <t>sunflower</t>
  </si>
  <si>
    <t>yoc - 1997 - previous report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</si>
</sst>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30</xdr:col>
      <xdr:colOff>607314</xdr:colOff>
      <xdr:row>55</xdr:row>
      <xdr:rowOff>74914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245E042-5BA4-45BE-B689-8E9B186D54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</xdr:row>
      <xdr:rowOff>0</xdr:rowOff>
    </xdr:from>
    <xdr:to>
      <xdr:col>29</xdr:col>
      <xdr:colOff>607314</xdr:colOff>
      <xdr:row>59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12CFDE0-CBE7-487F-95BC-BE1ABA2655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14300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54</xdr:row>
      <xdr:rowOff>189214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5991950-76F9-425D-85FF-BC82002823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30</xdr:col>
      <xdr:colOff>607314</xdr:colOff>
      <xdr:row>55</xdr:row>
      <xdr:rowOff>141589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77E100B-48C0-4FC4-B3CE-2D3B0EA931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899496D-FF4A-46C4-99E2-E381613194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35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5312EF2-3300-4AC1-8DB0-929CC0503D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8285714" cy="102857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O23" sqref="O23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550</v>
      </c>
      <c r="C2" s="4">
        <f>B2*1.2</f>
        <v>660</v>
      </c>
      <c r="D2" s="4">
        <f t="shared" ref="D2:D13" si="2">C2*1.2</f>
        <v>792</v>
      </c>
      <c r="E2" s="5">
        <f t="shared" ref="E2:E13" si="3">R2</f>
        <v>18000000</v>
      </c>
      <c r="F2" s="15">
        <f t="shared" ref="F2:F13" si="4">ROUND((E2/B2),0)</f>
        <v>32727</v>
      </c>
      <c r="G2" s="10">
        <f t="shared" ref="G2:G13" si="5">ROUND((E2/C2),0)</f>
        <v>27273</v>
      </c>
      <c r="H2" s="10">
        <f t="shared" ref="H2:H13" si="6">ROUND((E2/D2),0)</f>
        <v>22727</v>
      </c>
      <c r="I2" s="4" t="e">
        <f>#REF!</f>
        <v>#REF!</v>
      </c>
      <c r="J2" s="4" t="str">
        <f t="shared" ref="J2:J13" si="7">S2</f>
        <v>sunflower</v>
      </c>
      <c r="O2">
        <v>0</v>
      </c>
      <c r="P2">
        <f t="shared" ref="P2:P10" si="8">O2/1.2</f>
        <v>0</v>
      </c>
      <c r="Q2">
        <v>550</v>
      </c>
      <c r="R2" s="2">
        <v>18000000</v>
      </c>
      <c r="S2" s="8" t="s">
        <v>23</v>
      </c>
      <c r="T2" s="8"/>
    </row>
    <row r="3" spans="1:20" x14ac:dyDescent="0.25">
      <c r="A3" s="4">
        <f t="shared" si="0"/>
        <v>0</v>
      </c>
      <c r="B3" s="4">
        <f t="shared" si="1"/>
        <v>600</v>
      </c>
      <c r="C3" s="4">
        <f t="shared" ref="C3:C15" si="9">B3*1.2</f>
        <v>720</v>
      </c>
      <c r="D3" s="4">
        <f t="shared" si="2"/>
        <v>864</v>
      </c>
      <c r="E3" s="5">
        <f t="shared" si="3"/>
        <v>19500000</v>
      </c>
      <c r="F3" s="10">
        <f t="shared" si="4"/>
        <v>32500</v>
      </c>
      <c r="G3" s="10">
        <f t="shared" si="5"/>
        <v>27083</v>
      </c>
      <c r="H3" s="10">
        <f t="shared" si="6"/>
        <v>22569</v>
      </c>
      <c r="I3" s="4" t="e">
        <f>#REF!</f>
        <v>#REF!</v>
      </c>
      <c r="J3" s="4" t="str">
        <f t="shared" si="7"/>
        <v>sold out</v>
      </c>
      <c r="O3">
        <v>0</v>
      </c>
      <c r="P3">
        <f t="shared" si="8"/>
        <v>0</v>
      </c>
      <c r="Q3">
        <v>600</v>
      </c>
      <c r="R3" s="2">
        <v>19500000</v>
      </c>
      <c r="S3" s="11" t="s">
        <v>21</v>
      </c>
      <c r="T3" s="8"/>
    </row>
    <row r="4" spans="1:20" x14ac:dyDescent="0.25">
      <c r="A4" s="4">
        <f t="shared" si="0"/>
        <v>0</v>
      </c>
      <c r="B4" s="4">
        <f t="shared" si="1"/>
        <v>600</v>
      </c>
      <c r="C4" s="4">
        <f t="shared" si="9"/>
        <v>720</v>
      </c>
      <c r="D4" s="4">
        <f t="shared" si="2"/>
        <v>864</v>
      </c>
      <c r="E4" s="5">
        <f t="shared" si="3"/>
        <v>20000000</v>
      </c>
      <c r="F4" s="10">
        <f t="shared" si="4"/>
        <v>33333</v>
      </c>
      <c r="G4" s="10">
        <f t="shared" si="5"/>
        <v>27778</v>
      </c>
      <c r="H4" s="10">
        <f t="shared" si="6"/>
        <v>23148</v>
      </c>
      <c r="I4" s="4" t="e">
        <f>#REF!</f>
        <v>#REF!</v>
      </c>
      <c r="J4" s="4" t="str">
        <f t="shared" si="7"/>
        <v>sunflower</v>
      </c>
      <c r="O4">
        <v>0</v>
      </c>
      <c r="P4">
        <f t="shared" si="8"/>
        <v>0</v>
      </c>
      <c r="Q4">
        <v>600</v>
      </c>
      <c r="R4" s="2">
        <v>20000000</v>
      </c>
      <c r="S4" s="8" t="s">
        <v>23</v>
      </c>
      <c r="T4" s="8"/>
    </row>
    <row r="5" spans="1:20" x14ac:dyDescent="0.25">
      <c r="A5" s="4">
        <f t="shared" si="0"/>
        <v>0</v>
      </c>
      <c r="B5" s="4">
        <f t="shared" si="1"/>
        <v>791.66666666666674</v>
      </c>
      <c r="C5" s="4">
        <f t="shared" si="9"/>
        <v>950</v>
      </c>
      <c r="D5" s="4">
        <f t="shared" si="2"/>
        <v>1140</v>
      </c>
      <c r="E5" s="5">
        <f t="shared" si="3"/>
        <v>22500000</v>
      </c>
      <c r="F5" s="15">
        <f t="shared" si="4"/>
        <v>28421</v>
      </c>
      <c r="G5" s="10">
        <f t="shared" si="5"/>
        <v>23684</v>
      </c>
      <c r="H5" s="10">
        <f t="shared" si="6"/>
        <v>19737</v>
      </c>
      <c r="I5" s="4" t="e">
        <f>#REF!</f>
        <v>#REF!</v>
      </c>
      <c r="J5" s="4" t="str">
        <f t="shared" si="7"/>
        <v>nr. Aaram soc</v>
      </c>
      <c r="O5">
        <v>0</v>
      </c>
      <c r="P5">
        <v>950</v>
      </c>
      <c r="Q5">
        <f t="shared" ref="Q5:Q10" si="10">P5/1.2</f>
        <v>791.66666666666674</v>
      </c>
      <c r="R5" s="2">
        <v>22500000</v>
      </c>
      <c r="S5" s="8" t="s">
        <v>22</v>
      </c>
      <c r="T5" s="8"/>
    </row>
    <row r="6" spans="1:20" x14ac:dyDescent="0.25">
      <c r="A6" s="4">
        <f t="shared" si="0"/>
        <v>0</v>
      </c>
      <c r="B6" s="4">
        <f t="shared" si="1"/>
        <v>710</v>
      </c>
      <c r="C6" s="4">
        <f t="shared" si="9"/>
        <v>852</v>
      </c>
      <c r="D6" s="4">
        <f t="shared" si="2"/>
        <v>1022.4</v>
      </c>
      <c r="E6" s="5">
        <f t="shared" si="3"/>
        <v>21000000</v>
      </c>
      <c r="F6" s="15">
        <f t="shared" si="4"/>
        <v>29577</v>
      </c>
      <c r="G6" s="10">
        <f t="shared" si="5"/>
        <v>24648</v>
      </c>
      <c r="H6" s="10">
        <f t="shared" si="6"/>
        <v>20540</v>
      </c>
      <c r="I6" s="4" t="e">
        <f>#REF!</f>
        <v>#REF!</v>
      </c>
      <c r="J6" s="4" t="str">
        <f t="shared" si="7"/>
        <v>nr. Aaram soc</v>
      </c>
      <c r="O6">
        <v>0</v>
      </c>
      <c r="P6">
        <f t="shared" si="8"/>
        <v>0</v>
      </c>
      <c r="Q6">
        <v>710</v>
      </c>
      <c r="R6" s="2">
        <v>21000000</v>
      </c>
      <c r="S6" s="8" t="s">
        <v>22</v>
      </c>
      <c r="T6" s="8"/>
    </row>
    <row r="7" spans="1:20" x14ac:dyDescent="0.25">
      <c r="A7" s="4">
        <f t="shared" si="0"/>
        <v>0</v>
      </c>
      <c r="B7" s="4">
        <f t="shared" si="1"/>
        <v>0</v>
      </c>
      <c r="C7" s="4">
        <f t="shared" si="9"/>
        <v>0</v>
      </c>
      <c r="D7" s="4">
        <f t="shared" si="2"/>
        <v>0</v>
      </c>
      <c r="E7" s="5">
        <f t="shared" si="3"/>
        <v>0</v>
      </c>
      <c r="F7" s="10" t="e">
        <f t="shared" si="4"/>
        <v>#DIV/0!</v>
      </c>
      <c r="G7" s="10" t="e">
        <f t="shared" si="5"/>
        <v>#DIV/0!</v>
      </c>
      <c r="H7" s="10" t="e">
        <f t="shared" si="6"/>
        <v>#DIV/0!</v>
      </c>
      <c r="I7" s="4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f t="shared" si="10"/>
        <v>0</v>
      </c>
      <c r="R7" s="2">
        <v>0</v>
      </c>
      <c r="S7" s="8"/>
      <c r="T7" s="8"/>
    </row>
    <row r="8" spans="1:20" x14ac:dyDescent="0.25">
      <c r="A8" s="4">
        <f t="shared" si="0"/>
        <v>0</v>
      </c>
      <c r="B8" s="4">
        <f t="shared" si="1"/>
        <v>0</v>
      </c>
      <c r="C8" s="4">
        <f t="shared" si="9"/>
        <v>0</v>
      </c>
      <c r="D8" s="4">
        <f t="shared" si="2"/>
        <v>0</v>
      </c>
      <c r="E8" s="5">
        <f t="shared" si="3"/>
        <v>0</v>
      </c>
      <c r="F8" s="15" t="e">
        <f t="shared" si="4"/>
        <v>#DIV/0!</v>
      </c>
      <c r="G8" s="10" t="e">
        <f t="shared" si="5"/>
        <v>#DIV/0!</v>
      </c>
      <c r="H8" s="10" t="e">
        <f t="shared" si="6"/>
        <v>#DIV/0!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f t="shared" si="10"/>
        <v>0</v>
      </c>
      <c r="R8" s="2">
        <v>0</v>
      </c>
      <c r="S8" s="8"/>
      <c r="T8" s="8"/>
    </row>
    <row r="9" spans="1:20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5">
        <f t="shared" si="3"/>
        <v>0</v>
      </c>
      <c r="F9" s="15" t="e">
        <f t="shared" si="4"/>
        <v>#DIV/0!</v>
      </c>
      <c r="G9" s="10" t="e">
        <f t="shared" si="5"/>
        <v>#DIV/0!</v>
      </c>
      <c r="H9" s="10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f t="shared" si="10"/>
        <v>0</v>
      </c>
      <c r="R9" s="2">
        <v>0</v>
      </c>
      <c r="S9" s="8"/>
      <c r="T9" s="8"/>
    </row>
    <row r="10" spans="1:20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5">
        <f t="shared" si="3"/>
        <v>0</v>
      </c>
      <c r="F10" s="10" t="e">
        <f t="shared" si="4"/>
        <v>#DIV/0!</v>
      </c>
      <c r="G10" s="15" t="e">
        <f t="shared" si="5"/>
        <v>#DIV/0!</v>
      </c>
      <c r="H10" s="10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10"/>
        <v>0</v>
      </c>
      <c r="R10" s="2">
        <v>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10" t="e">
        <f t="shared" si="4"/>
        <v>#DIV/0!</v>
      </c>
      <c r="G11" s="10" t="e">
        <f t="shared" si="5"/>
        <v>#DIV/0!</v>
      </c>
      <c r="H11" s="4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ref="P11:P13" si="11">O11/1.2</f>
        <v>0</v>
      </c>
      <c r="Q11">
        <f t="shared" ref="Q11:Q13" si="12">P11/1.2</f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5" t="e">
        <f t="shared" si="5"/>
        <v>#DIV/0!</v>
      </c>
      <c r="H12" s="4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5" t="e">
        <f t="shared" si="5"/>
        <v>#DIV/0!</v>
      </c>
      <c r="H13" s="4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si="11"/>
        <v>0</v>
      </c>
      <c r="Q13">
        <f t="shared" si="12"/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8" spans="4:24" x14ac:dyDescent="0.25">
      <c r="G18" t="s">
        <v>15</v>
      </c>
    </row>
    <row r="19" spans="4:24" x14ac:dyDescent="0.25">
      <c r="G19" t="s">
        <v>13</v>
      </c>
      <c r="H19">
        <v>649</v>
      </c>
    </row>
    <row r="20" spans="4:24" x14ac:dyDescent="0.25">
      <c r="D20" t="s">
        <v>17</v>
      </c>
      <c r="G20" t="s">
        <v>16</v>
      </c>
      <c r="H20">
        <v>27500</v>
      </c>
      <c r="I20">
        <f>26785*1.05</f>
        <v>28124.25</v>
      </c>
    </row>
    <row r="21" spans="4:24" x14ac:dyDescent="0.25">
      <c r="G21" t="s">
        <v>14</v>
      </c>
      <c r="H21">
        <f>H20*H19</f>
        <v>17847500</v>
      </c>
    </row>
    <row r="22" spans="4:24" x14ac:dyDescent="0.25">
      <c r="D22" t="s">
        <v>18</v>
      </c>
    </row>
    <row r="23" spans="4:24" x14ac:dyDescent="0.25">
      <c r="D23" t="s">
        <v>13</v>
      </c>
      <c r="E23">
        <v>649</v>
      </c>
    </row>
    <row r="24" spans="4:24" x14ac:dyDescent="0.25">
      <c r="D24" t="s">
        <v>19</v>
      </c>
      <c r="E24">
        <v>778.6</v>
      </c>
      <c r="F24" s="7">
        <f>E24/E23</f>
        <v>1.1996918335901388</v>
      </c>
      <c r="P24" s="11"/>
      <c r="Q24" s="11"/>
      <c r="R24" s="13"/>
      <c r="T24" s="11"/>
      <c r="U24" s="11"/>
      <c r="V24" s="11"/>
      <c r="W24" s="11"/>
      <c r="X24" s="11"/>
    </row>
    <row r="25" spans="4:24" x14ac:dyDescent="0.25">
      <c r="D25" t="s">
        <v>20</v>
      </c>
      <c r="E25">
        <v>22500</v>
      </c>
      <c r="H25" t="s">
        <v>24</v>
      </c>
      <c r="P25" s="11"/>
      <c r="Q25" s="14"/>
      <c r="R25" s="14"/>
      <c r="T25" s="14"/>
      <c r="U25" s="14"/>
      <c r="V25" s="11"/>
      <c r="W25" s="11"/>
      <c r="X25" s="11"/>
    </row>
    <row r="26" spans="4:24" x14ac:dyDescent="0.25">
      <c r="E26">
        <f>E25*E24</f>
        <v>17518500</v>
      </c>
      <c r="P26" s="11"/>
      <c r="Q26" s="11"/>
      <c r="R26" s="11"/>
      <c r="T26" s="11"/>
      <c r="U26" s="11"/>
      <c r="V26" s="11"/>
      <c r="W26" s="11"/>
      <c r="X26" s="11"/>
    </row>
    <row r="27" spans="4:24" x14ac:dyDescent="0.25">
      <c r="P27" s="11"/>
      <c r="Q27" s="11"/>
      <c r="R27" s="11"/>
      <c r="T27" s="11"/>
      <c r="U27" s="11"/>
      <c r="V27" s="11"/>
      <c r="W27" s="11"/>
      <c r="X27" s="11"/>
    </row>
    <row r="28" spans="4:24" x14ac:dyDescent="0.25">
      <c r="P28" s="11"/>
      <c r="Q28" s="11"/>
      <c r="R28" s="12"/>
      <c r="T28" s="12"/>
      <c r="U28" s="12"/>
      <c r="V28" s="11"/>
      <c r="W28" s="11"/>
      <c r="X28" s="11"/>
    </row>
    <row r="29" spans="4:24" x14ac:dyDescent="0.25">
      <c r="P29" s="11"/>
      <c r="Q29" s="11"/>
      <c r="R29" s="11"/>
      <c r="T29" s="11"/>
      <c r="U29" s="11"/>
      <c r="V29" s="11"/>
      <c r="W29" s="11"/>
      <c r="X29" s="11"/>
    </row>
    <row r="30" spans="4:24" x14ac:dyDescent="0.25">
      <c r="P30" s="11"/>
      <c r="Q30" s="11"/>
      <c r="R30" s="11"/>
      <c r="T30" s="11"/>
      <c r="U30" s="11"/>
      <c r="V30" s="11"/>
      <c r="W30" s="11"/>
      <c r="X30" s="11"/>
    </row>
    <row r="31" spans="4:24" x14ac:dyDescent="0.25">
      <c r="P31" s="11"/>
      <c r="Q31" s="11"/>
      <c r="R31" s="11"/>
      <c r="T31" s="11"/>
      <c r="U31" s="11"/>
      <c r="V31" s="11"/>
      <c r="W31" s="11"/>
      <c r="X31" s="11"/>
    </row>
    <row r="32" spans="4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1" sqref="B1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A7" sqref="A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zoomScaleNormal="100"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1" sqref="B1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="85" zoomScaleNormal="85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B3" sqref="B3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DESK-118</cp:lastModifiedBy>
  <cp:lastPrinted>2019-11-05T06:14:02Z</cp:lastPrinted>
  <dcterms:created xsi:type="dcterms:W3CDTF">2018-02-17T10:36:41Z</dcterms:created>
  <dcterms:modified xsi:type="dcterms:W3CDTF">2023-08-19T09:15:52Z</dcterms:modified>
</cp:coreProperties>
</file>