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GS\Brahmdev Dudhnath Shukla\"/>
    </mc:Choice>
  </mc:AlternateContent>
  <xr:revisionPtr revIDLastSave="0" documentId="13_ncr:1_{839DEB82-AD9E-4A1F-BA52-0B5FB88F5B4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Q24" i="4"/>
  <c r="Q23" i="4"/>
  <c r="Q22" i="4"/>
  <c r="R20" i="4"/>
  <c r="P9" i="4"/>
  <c r="Q9" i="4" s="1"/>
  <c r="P7" i="4"/>
  <c r="Q6" i="4"/>
  <c r="P5" i="4"/>
  <c r="P4" i="4"/>
  <c r="P3" i="4"/>
  <c r="P2" i="4"/>
  <c r="I21" i="4"/>
  <c r="P11" i="4" l="1"/>
  <c r="Q11" i="4" s="1"/>
  <c r="P10" i="4"/>
  <c r="Q10" i="4" s="1"/>
  <c r="P13" i="4" l="1"/>
  <c r="Q13" i="4" s="1"/>
  <c r="P12" i="4"/>
  <c r="Q12" i="4" s="1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<sst xmlns="http://schemas.openxmlformats.org/spreadsheetml/2006/main" count="25" uniqueCount="20">
  <si>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</si>
  <si>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</si>
  <si>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</si>
  <si>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</si>
  <si>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</si>
  <si>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</si>
  <si>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</si>
  <si>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</si>
  <si>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</si>
  <si>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</si>
  <si>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</si>
  <si>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</si>
  <si>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</si>
  <si>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</si>
  <si>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mca</t>
  </si>
  <si>
    <t>bua</t>
  </si>
  <si>
    <t>f. no. 403, 4th floor, Coral Park, Peru Baug, Aarey Road, goregaon east</t>
  </si>
  <si>
    <t>yoc - 2006 - previous report</t>
  </si>
  <si>
    <t>rate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</si>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</sst>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13EB0-3261-4EBA-B0A1-E92DDCCD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349EF5-C2E9-47D2-A6DC-41F96F794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EB6B26-9497-4530-9E1D-760B2AE1B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30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F91F01-0A3B-415D-BBC5-AEE2F2410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521120-5D03-4757-8AB1-BDDD7A02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F6F54D-AEEE-41D8-B900-40C61EC8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7B0FEC-1888-41CE-AF88-A7DC4B5A3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9" sqref="I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680</v>
      </c>
      <c r="C2" s="4">
        <f>B2*1.2</f>
        <v>816</v>
      </c>
      <c r="D2" s="4">
        <f t="shared" ref="D2:D13" si="2">C2*1.2</f>
        <v>979.19999999999993</v>
      </c>
      <c r="E2" s="5">
        <f t="shared" ref="E2:E13" si="3">R2</f>
        <v>18500000</v>
      </c>
      <c r="F2" s="10">
        <f t="shared" ref="F2:F13" si="4">ROUND((E2/B2),0)</f>
        <v>27206</v>
      </c>
      <c r="G2" s="10">
        <f t="shared" ref="G2:G13" si="5">ROUND((E2/C2),0)</f>
        <v>22672</v>
      </c>
      <c r="H2" s="10">
        <f t="shared" ref="H2:H13" si="6">ROUND((E2/D2),0)</f>
        <v>18893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9" si="8">O2/1.2</f>
        <v>0</v>
      </c>
      <c r="Q2">
        <v>680</v>
      </c>
      <c r="R2" s="2">
        <v>18500000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624</v>
      </c>
      <c r="C3" s="4">
        <f t="shared" ref="C3:C15" si="9">B3*1.2</f>
        <v>748.8</v>
      </c>
      <c r="D3" s="4">
        <f t="shared" si="2"/>
        <v>898.56</v>
      </c>
      <c r="E3" s="5">
        <f t="shared" si="3"/>
        <v>19200000</v>
      </c>
      <c r="F3" s="10">
        <f t="shared" si="4"/>
        <v>30769</v>
      </c>
      <c r="G3" s="15">
        <f t="shared" si="5"/>
        <v>25641</v>
      </c>
      <c r="H3" s="10">
        <f t="shared" si="6"/>
        <v>21368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624</v>
      </c>
      <c r="R3" s="2">
        <v>19200000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672</v>
      </c>
      <c r="C4" s="4">
        <f t="shared" si="9"/>
        <v>806.4</v>
      </c>
      <c r="D4" s="4">
        <f t="shared" si="2"/>
        <v>967.68</v>
      </c>
      <c r="E4" s="5">
        <f t="shared" si="3"/>
        <v>17000000</v>
      </c>
      <c r="F4" s="10">
        <f t="shared" si="4"/>
        <v>25298</v>
      </c>
      <c r="G4" s="10">
        <f t="shared" si="5"/>
        <v>21081</v>
      </c>
      <c r="H4" s="10">
        <f t="shared" si="6"/>
        <v>17568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672</v>
      </c>
      <c r="R4" s="2">
        <v>17000000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680</v>
      </c>
      <c r="C5" s="4">
        <f t="shared" si="9"/>
        <v>816</v>
      </c>
      <c r="D5" s="4">
        <f t="shared" si="2"/>
        <v>979.19999999999993</v>
      </c>
      <c r="E5" s="5">
        <f t="shared" si="3"/>
        <v>18500000</v>
      </c>
      <c r="F5" s="10">
        <f t="shared" si="4"/>
        <v>27206</v>
      </c>
      <c r="G5" s="10">
        <f t="shared" si="5"/>
        <v>22672</v>
      </c>
      <c r="H5" s="10">
        <f t="shared" si="6"/>
        <v>18893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680</v>
      </c>
      <c r="R5" s="2">
        <v>18500000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625</v>
      </c>
      <c r="C6" s="4">
        <f t="shared" si="9"/>
        <v>750</v>
      </c>
      <c r="D6" s="4">
        <f t="shared" si="2"/>
        <v>900</v>
      </c>
      <c r="E6" s="5">
        <f t="shared" si="3"/>
        <v>20000000</v>
      </c>
      <c r="F6" s="10">
        <f t="shared" si="4"/>
        <v>32000</v>
      </c>
      <c r="G6" s="10">
        <f t="shared" si="5"/>
        <v>26667</v>
      </c>
      <c r="H6" s="10">
        <f t="shared" si="6"/>
        <v>22222</v>
      </c>
      <c r="I6" s="4" t="e">
        <f>#REF!</f>
        <v>#REF!</v>
      </c>
      <c r="J6" s="4">
        <f t="shared" si="7"/>
        <v>0</v>
      </c>
      <c r="O6">
        <v>0</v>
      </c>
      <c r="P6">
        <v>750</v>
      </c>
      <c r="Q6">
        <f t="shared" ref="Q6:Q9" si="10">P6/1.2</f>
        <v>625</v>
      </c>
      <c r="R6" s="2">
        <v>20000000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680</v>
      </c>
      <c r="C7" s="4">
        <f t="shared" si="9"/>
        <v>816</v>
      </c>
      <c r="D7" s="4">
        <f t="shared" si="2"/>
        <v>979.19999999999993</v>
      </c>
      <c r="E7" s="5">
        <f t="shared" si="3"/>
        <v>19000000</v>
      </c>
      <c r="F7" s="10">
        <f t="shared" si="4"/>
        <v>27941</v>
      </c>
      <c r="G7" s="15">
        <f t="shared" si="5"/>
        <v>23284</v>
      </c>
      <c r="H7" s="10">
        <f t="shared" si="6"/>
        <v>19404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680</v>
      </c>
      <c r="R7" s="2">
        <v>19000000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625</v>
      </c>
      <c r="C8" s="4">
        <f t="shared" si="9"/>
        <v>750</v>
      </c>
      <c r="D8" s="4">
        <f t="shared" si="2"/>
        <v>900</v>
      </c>
      <c r="E8" s="5">
        <f t="shared" si="3"/>
        <v>22000000</v>
      </c>
      <c r="F8" s="10">
        <f t="shared" si="4"/>
        <v>35200</v>
      </c>
      <c r="G8" s="10">
        <f t="shared" si="5"/>
        <v>29333</v>
      </c>
      <c r="H8" s="10">
        <f t="shared" si="6"/>
        <v>24444</v>
      </c>
      <c r="I8" s="4" t="e">
        <f>#REF!</f>
        <v>#REF!</v>
      </c>
      <c r="J8" s="4">
        <f t="shared" si="7"/>
        <v>0</v>
      </c>
      <c r="O8">
        <v>0</v>
      </c>
      <c r="P8">
        <v>750</v>
      </c>
      <c r="Q8">
        <f t="shared" si="10"/>
        <v>625</v>
      </c>
      <c r="R8" s="2">
        <v>22000000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1" si="11">O10/1.2</f>
        <v>0</v>
      </c>
      <c r="Q10">
        <f t="shared" ref="Q10:Q11" si="12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3">O12/1.2</f>
        <v>0</v>
      </c>
      <c r="Q12">
        <f t="shared" ref="Q12:Q13" si="14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8:24" x14ac:dyDescent="0.25">
      <c r="H17" t="s">
        <v>16</v>
      </c>
    </row>
    <row r="19" spans="8:24" x14ac:dyDescent="0.25">
      <c r="H19" t="s">
        <v>15</v>
      </c>
      <c r="I19">
        <v>865</v>
      </c>
      <c r="P19" t="s">
        <v>14</v>
      </c>
      <c r="Q19">
        <v>705</v>
      </c>
    </row>
    <row r="20" spans="8:24" x14ac:dyDescent="0.25">
      <c r="H20" t="s">
        <v>19</v>
      </c>
      <c r="I20">
        <v>24000</v>
      </c>
      <c r="P20" t="s">
        <v>15</v>
      </c>
      <c r="Q20">
        <v>865</v>
      </c>
      <c r="R20">
        <f>Q20/Q19</f>
        <v>1.2269503546099292</v>
      </c>
    </row>
    <row r="21" spans="8:24" x14ac:dyDescent="0.25">
      <c r="H21" t="s">
        <v>13</v>
      </c>
      <c r="I21">
        <f>I20*I19</f>
        <v>20760000</v>
      </c>
      <c r="P21" t="s">
        <v>18</v>
      </c>
      <c r="Q21">
        <v>21000</v>
      </c>
    </row>
    <row r="22" spans="8:24" x14ac:dyDescent="0.25">
      <c r="P22" t="s">
        <v>13</v>
      </c>
      <c r="Q22">
        <f>Q21*Q20</f>
        <v>18165000</v>
      </c>
    </row>
    <row r="23" spans="8:24" x14ac:dyDescent="0.25">
      <c r="P23" s="6"/>
      <c r="Q23" s="6">
        <f>Q22*1.2</f>
        <v>21798000</v>
      </c>
    </row>
    <row r="24" spans="8:24" x14ac:dyDescent="0.25">
      <c r="P24" s="11"/>
      <c r="Q24" s="11">
        <f>Q23/Q20</f>
        <v>25200</v>
      </c>
      <c r="R24" s="13"/>
      <c r="T24" s="11"/>
      <c r="U24" s="11"/>
      <c r="V24" s="11"/>
      <c r="W24" s="11"/>
      <c r="X24" s="11"/>
    </row>
    <row r="25" spans="8:24" x14ac:dyDescent="0.25">
      <c r="P25" s="11"/>
      <c r="Q25" s="14"/>
      <c r="R25" s="14"/>
      <c r="T25" s="14"/>
      <c r="U25" s="14"/>
      <c r="V25" s="11"/>
      <c r="W25" s="11"/>
      <c r="X25" s="11"/>
    </row>
    <row r="26" spans="8:24" x14ac:dyDescent="0.25">
      <c r="H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8:24" x14ac:dyDescent="0.25">
      <c r="H27" s="16"/>
      <c r="P27" s="11"/>
      <c r="Q27" s="11"/>
      <c r="R27" s="11"/>
      <c r="T27" s="11"/>
      <c r="U27" s="11"/>
      <c r="V27" s="11"/>
      <c r="W27" s="11"/>
      <c r="X27" s="11"/>
    </row>
    <row r="28" spans="8:24" x14ac:dyDescent="0.25">
      <c r="P28" s="11"/>
      <c r="Q28" s="11"/>
      <c r="R28" s="12"/>
      <c r="T28" s="12"/>
      <c r="U28" s="12"/>
      <c r="V28" s="11"/>
      <c r="W28" s="11"/>
      <c r="X28" s="11"/>
    </row>
    <row r="29" spans="8:24" x14ac:dyDescent="0.25">
      <c r="P29" s="11"/>
      <c r="Q29" s="11"/>
      <c r="R29" s="11"/>
      <c r="T29" s="11"/>
      <c r="U29" s="11"/>
      <c r="V29" s="11"/>
      <c r="W29" s="11"/>
      <c r="X29" s="11"/>
    </row>
    <row r="30" spans="8:24" x14ac:dyDescent="0.25">
      <c r="P30" s="11"/>
      <c r="Q30" s="11"/>
      <c r="R30" s="11"/>
      <c r="T30" s="11"/>
      <c r="U30" s="11"/>
      <c r="V30" s="11"/>
      <c r="W30" s="11"/>
      <c r="X30" s="11"/>
    </row>
    <row r="31" spans="8:24" x14ac:dyDescent="0.25">
      <c r="P31" s="11"/>
      <c r="Q31" s="11"/>
      <c r="R31" s="11"/>
      <c r="T31" s="11"/>
      <c r="U31" s="11"/>
      <c r="V31" s="11"/>
      <c r="W31" s="11"/>
      <c r="X31" s="11"/>
    </row>
    <row r="32" spans="8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K38" sqref="K38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2023-08-30T05:38:36Z</dcterms:modified>
</cp:coreProperties>
</file>