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BI_SME Chembur_DGS Township\"/>
    </mc:Choice>
  </mc:AlternateContent>
  <xr:revisionPtr revIDLastSave="0" documentId="13_ncr:1_{B927ABF4-90A7-427A-9C16-93DEB255FD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" l="1"/>
  <c r="O17" i="2"/>
  <c r="O16" i="2"/>
  <c r="G16" i="2"/>
  <c r="G19" i="2" s="1"/>
  <c r="O18" i="2"/>
  <c r="G18" i="2"/>
  <c r="P19" i="2" l="1"/>
  <c r="O13" i="2" l="1"/>
  <c r="O12" i="2"/>
  <c r="O11" i="2"/>
  <c r="G13" i="2"/>
  <c r="G14" i="2" s="1"/>
  <c r="G12" i="2"/>
  <c r="G11" i="2"/>
  <c r="O14" i="2" l="1"/>
  <c r="P14" i="2" s="1"/>
  <c r="O9" i="2"/>
  <c r="P9" i="2" s="1"/>
  <c r="G9" i="2"/>
  <c r="O7" i="2"/>
  <c r="P7" i="2" s="1"/>
  <c r="G7" i="2"/>
  <c r="O5" i="2"/>
  <c r="M3" i="2" l="1"/>
  <c r="O3" i="2" s="1"/>
  <c r="G5" i="2"/>
  <c r="P5" i="2" s="1"/>
  <c r="G3" i="2"/>
  <c r="P3" i="2" l="1"/>
</calcChain>
</file>

<file path=xl/sharedStrings.xml><?xml version="1.0" encoding="utf-8"?>
<sst xmlns="http://schemas.openxmlformats.org/spreadsheetml/2006/main" count="48" uniqueCount="28">
  <si>
    <t>Sr. No.</t>
  </si>
  <si>
    <t>Address</t>
  </si>
  <si>
    <t>Vastukala - 2017</t>
  </si>
  <si>
    <t>Area</t>
  </si>
  <si>
    <t>Rate</t>
  </si>
  <si>
    <t>Value</t>
  </si>
  <si>
    <t>Vastukala - 2023</t>
  </si>
  <si>
    <t>Vastukala  - 2019</t>
  </si>
  <si>
    <t>Flat no. 403, 4th floor, Coral Park, Peru Baug, Aarey Road, goregaon east</t>
  </si>
  <si>
    <t>Flat no. 501, 5th floor, vishnu shivam tower, thakur village, kandivali east</t>
  </si>
  <si>
    <t>BUA</t>
  </si>
  <si>
    <t>SA</t>
  </si>
  <si>
    <t>Flat no. 502, 5th floor, vishnu shivam tower, thakur village, kandivali east</t>
  </si>
  <si>
    <t>%</t>
  </si>
  <si>
    <t>Name of Owner</t>
  </si>
  <si>
    <t>Shri. Ishwardev D. Shukla &amp; Shri. Indradev D. Shukla</t>
  </si>
  <si>
    <t xml:space="preserve">Flat No. 202, 2nd Floor, D Wing, Mahadev Apartment, Thakur Village, Kandivali (East), Mumbai </t>
  </si>
  <si>
    <t>Req Documents</t>
  </si>
  <si>
    <t>M/s. D.G. Land Developers Pvt. Ltd.</t>
  </si>
  <si>
    <t>Commercial Premises on 1st floor, “Sheetal Krupa”, Aarey Road, Goregaon (East), Mumbai, PIN Code - 400 063, State – Maharashtra, Country - India</t>
  </si>
  <si>
    <t>CA</t>
  </si>
  <si>
    <t>INERIOR</t>
  </si>
  <si>
    <t>CAR PARK</t>
  </si>
  <si>
    <t>Commercial Premises on 1st floor, “Sheetal Tapovan”, Rani Sati Marg Extension, Pathanwadi Road,
Malad (East), PIN Code – 400 097, Mumbai, State – Maharashtra, Country - India</t>
  </si>
  <si>
    <t>M/s. DGS Township Private Limited</t>
  </si>
  <si>
    <t>Occupancy Certificate, Electricity Bill, Maintenance Bill, Property Tax, Rental Agreement</t>
  </si>
  <si>
    <t>Electricity Bill, Maintenance Bill, Property Tax, Rental Agreement</t>
  </si>
  <si>
    <t>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</si>
</sst>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3" fontId="5" fillId="3" borderId="1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43" fontId="2" fillId="2" borderId="2" xfId="1" applyFont="1" applyFill="1" applyBorder="1" applyAlignment="1">
      <alignment vertical="center"/>
    </xf>
    <xf numFmtId="43" fontId="5" fillId="2" borderId="1" xfId="1" applyFont="1" applyFill="1" applyBorder="1" applyAlignment="1">
      <alignment horizontal="left" vertical="center"/>
    </xf>
    <xf numFmtId="43" fontId="5" fillId="4" borderId="1" xfId="1" applyFont="1" applyFill="1" applyBorder="1" applyAlignment="1">
      <alignment horizontal="left" vertical="center"/>
    </xf>
    <xf numFmtId="43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43" fontId="3" fillId="3" borderId="1" xfId="1" applyFont="1" applyFill="1" applyBorder="1" applyAlignment="1">
      <alignment horizontal="left" vertical="center"/>
    </xf>
    <xf numFmtId="43" fontId="0" fillId="3" borderId="1" xfId="1" applyFont="1" applyFill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43" fontId="3" fillId="2" borderId="1" xfId="1" applyFont="1" applyFill="1" applyBorder="1" applyAlignment="1">
      <alignment horizontal="left" vertical="center"/>
    </xf>
    <xf numFmtId="43" fontId="3" fillId="4" borderId="1" xfId="1" applyFont="1" applyFill="1" applyBorder="1" applyAlignment="1">
      <alignment horizontal="right" vertical="center"/>
    </xf>
    <xf numFmtId="43" fontId="0" fillId="4" borderId="1" xfId="1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43" fontId="0" fillId="2" borderId="1" xfId="1" applyFont="1" applyFill="1" applyBorder="1" applyAlignment="1">
      <alignment horizontal="right" vertical="center"/>
    </xf>
    <xf numFmtId="43" fontId="5" fillId="2" borderId="2" xfId="1" applyFont="1" applyFill="1" applyBorder="1" applyAlignment="1">
      <alignment vertical="center"/>
    </xf>
    <xf numFmtId="43" fontId="5" fillId="2" borderId="1" xfId="1" applyFont="1" applyFill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43" fontId="3" fillId="4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3" fontId="4" fillId="3" borderId="1" xfId="1" applyFont="1" applyFill="1" applyBorder="1" applyAlignment="1">
      <alignment vertical="center"/>
    </xf>
    <xf numFmtId="43" fontId="5" fillId="2" borderId="2" xfId="1" applyFont="1" applyFill="1" applyBorder="1" applyAlignment="1">
      <alignment horizontal="left" vertical="center"/>
    </xf>
    <xf numFmtId="43" fontId="0" fillId="4" borderId="1" xfId="1" applyFont="1" applyFill="1" applyBorder="1" applyAlignment="1">
      <alignment horizontal="right" vertical="center"/>
    </xf>
    <xf numFmtId="43" fontId="3" fillId="4" borderId="2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 wrapText="1"/>
    </xf>
    <xf numFmtId="43" fontId="0" fillId="2" borderId="2" xfId="1" applyFont="1" applyFill="1" applyBorder="1" applyAlignment="1">
      <alignment vertical="center"/>
    </xf>
    <xf numFmtId="43" fontId="0" fillId="4" borderId="2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/>
    </xf>
    <xf numFmtId="43" fontId="0" fillId="2" borderId="4" xfId="1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43" fontId="0" fillId="2" borderId="0" xfId="1" applyFont="1" applyFill="1" applyAlignment="1">
      <alignment vertical="center"/>
    </xf>
    <xf numFmtId="0" fontId="0" fillId="3" borderId="1" xfId="0" applyFill="1" applyBorder="1" applyAlignment="1">
      <alignment vertical="center" wrapText="1"/>
    </xf>
    <xf numFmtId="43" fontId="2" fillId="4" borderId="2" xfId="1" applyFont="1" applyFill="1" applyBorder="1" applyAlignment="1">
      <alignment horizontal="center" vertical="center"/>
    </xf>
    <xf numFmtId="43" fontId="2" fillId="4" borderId="5" xfId="1" applyFont="1" applyFill="1" applyBorder="1" applyAlignment="1">
      <alignment horizontal="center" vertical="center"/>
    </xf>
    <xf numFmtId="43" fontId="2" fillId="4" borderId="6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tabSelected="1" zoomScaleNormal="100" workbookViewId="0">
      <selection activeCell="N16" sqref="N16"/>
    </sheetView>
  </sheetViews>
  <sheetFormatPr defaultRowHeight="15" x14ac:dyDescent="0.25"/>
  <cols>
    <col min="1" max="1" width="6.85546875" style="8" bestFit="1" customWidth="1"/>
    <col min="2" max="2" width="47.5703125" style="8" bestFit="1" customWidth="1"/>
    <col min="3" max="3" width="49.5703125" style="48" customWidth="1"/>
    <col min="4" max="4" width="10.42578125" style="48" customWidth="1"/>
    <col min="5" max="5" width="13.28515625" style="8" customWidth="1"/>
    <col min="6" max="6" width="12.85546875" style="8" bestFit="1" customWidth="1"/>
    <col min="7" max="7" width="15.7109375" style="8" customWidth="1"/>
    <col min="8" max="8" width="13.28515625" style="8" hidden="1" customWidth="1"/>
    <col min="9" max="10" width="14.28515625" style="8" hidden="1" customWidth="1"/>
    <col min="11" max="11" width="15.28515625" style="8" hidden="1" customWidth="1"/>
    <col min="12" max="12" width="10" style="8" bestFit="1" customWidth="1"/>
    <col min="13" max="13" width="14.85546875" style="8" bestFit="1" customWidth="1"/>
    <col min="14" max="15" width="15.28515625" style="8" bestFit="1" customWidth="1"/>
    <col min="16" max="16" width="10" style="8" bestFit="1" customWidth="1"/>
    <col min="17" max="17" width="40.28515625" style="8" customWidth="1"/>
    <col min="18" max="18" width="9.140625" style="8"/>
    <col min="19" max="19" width="12" style="8" bestFit="1" customWidth="1"/>
    <col min="20" max="16384" width="9.140625" style="8"/>
  </cols>
  <sheetData>
    <row r="1" spans="1:22" ht="30" customHeight="1" x14ac:dyDescent="0.25">
      <c r="A1" s="1" t="s">
        <v>0</v>
      </c>
      <c r="B1" s="1" t="s">
        <v>14</v>
      </c>
      <c r="C1" s="2" t="s">
        <v>1</v>
      </c>
      <c r="D1" s="3"/>
      <c r="E1" s="56" t="s">
        <v>7</v>
      </c>
      <c r="F1" s="57"/>
      <c r="G1" s="58"/>
      <c r="H1" s="4"/>
      <c r="I1" s="5" t="s">
        <v>2</v>
      </c>
      <c r="J1" s="6"/>
      <c r="K1" s="6"/>
      <c r="L1" s="51" t="s">
        <v>6</v>
      </c>
      <c r="M1" s="52"/>
      <c r="N1" s="52"/>
      <c r="O1" s="53"/>
      <c r="P1" s="7"/>
      <c r="Q1" s="7" t="s">
        <v>17</v>
      </c>
      <c r="R1" s="7"/>
      <c r="S1" s="7"/>
      <c r="T1" s="7"/>
      <c r="U1" s="7"/>
      <c r="V1" s="7"/>
    </row>
    <row r="2" spans="1:22" x14ac:dyDescent="0.25">
      <c r="A2" s="54">
        <v>1</v>
      </c>
      <c r="B2" s="9"/>
      <c r="C2" s="10"/>
      <c r="D2" s="10"/>
      <c r="E2" s="11" t="s">
        <v>3</v>
      </c>
      <c r="F2" s="12" t="s">
        <v>4</v>
      </c>
      <c r="G2" s="13" t="s">
        <v>5</v>
      </c>
      <c r="H2" s="14"/>
      <c r="I2" s="15" t="s">
        <v>3</v>
      </c>
      <c r="J2" s="16" t="s">
        <v>4</v>
      </c>
      <c r="K2" s="16" t="s">
        <v>5</v>
      </c>
      <c r="L2" s="17"/>
      <c r="M2" s="18" t="s">
        <v>3</v>
      </c>
      <c r="N2" s="19" t="s">
        <v>4</v>
      </c>
      <c r="O2" s="19" t="s">
        <v>5</v>
      </c>
      <c r="P2" s="7" t="s">
        <v>13</v>
      </c>
      <c r="Q2" s="7"/>
      <c r="R2" s="7"/>
      <c r="S2" s="7"/>
      <c r="T2" s="7"/>
      <c r="U2" s="7"/>
      <c r="V2" s="7"/>
    </row>
    <row r="3" spans="1:22" ht="30" x14ac:dyDescent="0.25">
      <c r="A3" s="55"/>
      <c r="B3" s="20"/>
      <c r="C3" s="10" t="s">
        <v>8</v>
      </c>
      <c r="D3" s="10" t="s">
        <v>10</v>
      </c>
      <c r="E3" s="21">
        <v>865</v>
      </c>
      <c r="F3" s="22">
        <v>21000</v>
      </c>
      <c r="G3" s="22">
        <f>F3*E3</f>
        <v>18165000</v>
      </c>
      <c r="H3" s="23"/>
      <c r="I3" s="15"/>
      <c r="J3" s="16"/>
      <c r="K3" s="24"/>
      <c r="L3" s="25" t="s">
        <v>10</v>
      </c>
      <c r="M3" s="26">
        <f>E3</f>
        <v>865</v>
      </c>
      <c r="N3" s="26">
        <v>24000</v>
      </c>
      <c r="O3" s="26">
        <f>N3*M3</f>
        <v>20760000</v>
      </c>
      <c r="P3" s="23">
        <f>O3/G3</f>
        <v>1.1428571428571428</v>
      </c>
      <c r="Q3" s="7"/>
      <c r="R3" s="7"/>
      <c r="S3" s="7"/>
      <c r="T3" s="7"/>
      <c r="U3" s="7"/>
      <c r="V3" s="7"/>
    </row>
    <row r="4" spans="1:22" x14ac:dyDescent="0.25">
      <c r="A4" s="20"/>
      <c r="B4" s="20"/>
      <c r="C4" s="10"/>
      <c r="D4" s="10"/>
      <c r="E4" s="27"/>
      <c r="F4" s="22"/>
      <c r="G4" s="22"/>
      <c r="H4" s="28"/>
      <c r="I4" s="29"/>
      <c r="J4" s="30"/>
      <c r="K4" s="31"/>
      <c r="L4" s="32"/>
      <c r="M4" s="26"/>
      <c r="N4" s="26"/>
      <c r="O4" s="26"/>
      <c r="P4" s="23"/>
      <c r="Q4" s="7"/>
      <c r="R4" s="7"/>
      <c r="S4" s="7"/>
      <c r="T4" s="7"/>
      <c r="U4" s="7"/>
      <c r="V4" s="7"/>
    </row>
    <row r="5" spans="1:22" ht="30" x14ac:dyDescent="0.25">
      <c r="A5" s="33">
        <v>2</v>
      </c>
      <c r="B5" s="33"/>
      <c r="C5" s="10" t="s">
        <v>9</v>
      </c>
      <c r="D5" s="10" t="s">
        <v>11</v>
      </c>
      <c r="E5" s="34">
        <v>1055</v>
      </c>
      <c r="F5" s="22">
        <v>17000</v>
      </c>
      <c r="G5" s="22">
        <f>F5*E5</f>
        <v>17935000</v>
      </c>
      <c r="H5" s="28"/>
      <c r="I5" s="35"/>
      <c r="J5" s="16"/>
      <c r="K5" s="31"/>
      <c r="L5" s="36" t="s">
        <v>10</v>
      </c>
      <c r="M5" s="37">
        <v>811</v>
      </c>
      <c r="N5" s="26">
        <v>25500</v>
      </c>
      <c r="O5" s="26">
        <f>N5*M5</f>
        <v>20680500</v>
      </c>
      <c r="P5" s="23">
        <f>O5/G5</f>
        <v>1.1530805687203791</v>
      </c>
      <c r="Q5" s="7"/>
      <c r="R5" s="7"/>
      <c r="S5" s="7"/>
      <c r="T5" s="7"/>
      <c r="U5" s="7"/>
      <c r="V5" s="7"/>
    </row>
    <row r="6" spans="1:22" x14ac:dyDescent="0.25">
      <c r="A6" s="33"/>
      <c r="B6" s="33"/>
      <c r="C6" s="38"/>
      <c r="D6" s="38"/>
      <c r="E6" s="27"/>
      <c r="F6" s="22"/>
      <c r="G6" s="22"/>
      <c r="H6" s="28"/>
      <c r="I6" s="39"/>
      <c r="J6" s="16"/>
      <c r="K6" s="31"/>
      <c r="L6" s="36"/>
      <c r="M6" s="40"/>
      <c r="N6" s="26"/>
      <c r="O6" s="26"/>
      <c r="P6" s="23"/>
      <c r="Q6" s="7"/>
      <c r="R6" s="7"/>
      <c r="S6" s="7"/>
      <c r="T6" s="7"/>
      <c r="U6" s="7"/>
      <c r="V6" s="7"/>
    </row>
    <row r="7" spans="1:22" ht="30" x14ac:dyDescent="0.25">
      <c r="A7" s="41">
        <v>3</v>
      </c>
      <c r="B7" s="41"/>
      <c r="C7" s="10" t="s">
        <v>12</v>
      </c>
      <c r="D7" s="10" t="s">
        <v>11</v>
      </c>
      <c r="E7" s="34">
        <v>1055</v>
      </c>
      <c r="F7" s="22">
        <v>17000</v>
      </c>
      <c r="G7" s="22">
        <f>F7*E7</f>
        <v>17935000</v>
      </c>
      <c r="H7" s="28"/>
      <c r="I7" s="35"/>
      <c r="J7" s="16"/>
      <c r="K7" s="31"/>
      <c r="L7" s="36" t="s">
        <v>10</v>
      </c>
      <c r="M7" s="37">
        <v>811</v>
      </c>
      <c r="N7" s="26">
        <v>25500</v>
      </c>
      <c r="O7" s="26">
        <f>N7*M7</f>
        <v>20680500</v>
      </c>
      <c r="P7" s="23">
        <f>O7/G7</f>
        <v>1.1530805687203791</v>
      </c>
      <c r="Q7" s="7"/>
      <c r="R7" s="7"/>
      <c r="S7" s="7"/>
      <c r="T7" s="7"/>
      <c r="U7" s="7"/>
      <c r="V7" s="7"/>
    </row>
    <row r="8" spans="1:22" x14ac:dyDescent="0.25">
      <c r="A8" s="7"/>
      <c r="B8" s="7"/>
      <c r="C8" s="42"/>
      <c r="D8" s="42"/>
      <c r="E8" s="27"/>
      <c r="F8" s="22"/>
      <c r="G8" s="13"/>
      <c r="H8" s="28"/>
      <c r="I8" s="39"/>
      <c r="J8" s="24"/>
      <c r="K8" s="30"/>
      <c r="L8" s="32"/>
      <c r="M8" s="26"/>
      <c r="N8" s="26"/>
      <c r="O8" s="43"/>
      <c r="P8" s="23"/>
      <c r="Q8" s="7"/>
      <c r="R8" s="7"/>
      <c r="S8" s="7"/>
      <c r="T8" s="7"/>
      <c r="U8" s="7"/>
      <c r="V8" s="7"/>
    </row>
    <row r="9" spans="1:22" ht="45" x14ac:dyDescent="0.25">
      <c r="A9" s="33">
        <v>4</v>
      </c>
      <c r="B9" s="33" t="s">
        <v>15</v>
      </c>
      <c r="C9" s="44" t="s">
        <v>16</v>
      </c>
      <c r="D9" s="44" t="s">
        <v>11</v>
      </c>
      <c r="E9" s="22">
        <v>1099</v>
      </c>
      <c r="F9" s="22">
        <v>11000</v>
      </c>
      <c r="G9" s="22">
        <f>F9*E9</f>
        <v>12089000</v>
      </c>
      <c r="H9" s="28"/>
      <c r="I9" s="23"/>
      <c r="J9" s="23"/>
      <c r="K9" s="23"/>
      <c r="L9" s="36" t="s">
        <v>10</v>
      </c>
      <c r="M9" s="26">
        <v>916</v>
      </c>
      <c r="N9" s="26">
        <v>15000</v>
      </c>
      <c r="O9" s="26">
        <f>N9*M9</f>
        <v>13740000</v>
      </c>
      <c r="P9" s="23">
        <f>O9/G9</f>
        <v>1.1365704359334932</v>
      </c>
      <c r="Q9" s="50" t="s">
        <v>25</v>
      </c>
      <c r="R9" s="7"/>
      <c r="S9" s="7"/>
      <c r="T9" s="7"/>
      <c r="U9" s="7"/>
      <c r="V9" s="7"/>
    </row>
    <row r="10" spans="1:22" x14ac:dyDescent="0.25">
      <c r="A10" s="7"/>
      <c r="B10" s="7"/>
      <c r="C10" s="44"/>
      <c r="D10" s="44"/>
      <c r="E10" s="22"/>
      <c r="F10" s="22"/>
      <c r="G10" s="22"/>
      <c r="H10" s="28"/>
      <c r="I10" s="23"/>
      <c r="J10" s="23"/>
      <c r="K10" s="23"/>
      <c r="L10" s="26"/>
      <c r="M10" s="26"/>
      <c r="N10" s="26"/>
      <c r="O10" s="26"/>
      <c r="P10" s="23"/>
      <c r="Q10" s="7"/>
      <c r="R10" s="7"/>
      <c r="S10" s="7"/>
      <c r="T10" s="7"/>
      <c r="U10" s="7"/>
      <c r="V10" s="7"/>
    </row>
    <row r="11" spans="1:22" ht="45" x14ac:dyDescent="0.25">
      <c r="A11" s="7">
        <v>5</v>
      </c>
      <c r="B11" s="7" t="s">
        <v>18</v>
      </c>
      <c r="C11" s="10" t="s">
        <v>19</v>
      </c>
      <c r="D11" s="10" t="s">
        <v>20</v>
      </c>
      <c r="E11" s="22">
        <v>2482</v>
      </c>
      <c r="F11" s="22">
        <v>35000</v>
      </c>
      <c r="G11" s="22">
        <f>F11*E11</f>
        <v>86870000</v>
      </c>
      <c r="H11" s="28"/>
      <c r="I11" s="23"/>
      <c r="J11" s="23"/>
      <c r="K11" s="14"/>
      <c r="L11" s="26" t="s">
        <v>20</v>
      </c>
      <c r="M11" s="26">
        <v>2482</v>
      </c>
      <c r="N11" s="26">
        <v>36500</v>
      </c>
      <c r="O11" s="26">
        <f>N11*M11</f>
        <v>90593000</v>
      </c>
      <c r="P11" s="23"/>
      <c r="Q11" s="50" t="s">
        <v>26</v>
      </c>
      <c r="R11" s="7"/>
      <c r="S11" s="7"/>
      <c r="T11" s="7"/>
      <c r="U11" s="7"/>
      <c r="V11" s="7"/>
    </row>
    <row r="12" spans="1:22" x14ac:dyDescent="0.25">
      <c r="A12" s="7"/>
      <c r="B12" s="7"/>
      <c r="C12" s="44"/>
      <c r="D12" s="44" t="s">
        <v>21</v>
      </c>
      <c r="E12" s="22">
        <v>2482</v>
      </c>
      <c r="F12" s="22">
        <v>3000</v>
      </c>
      <c r="G12" s="22">
        <f t="shared" ref="G12:G13" si="0">F12*E12</f>
        <v>7446000</v>
      </c>
      <c r="H12" s="28"/>
      <c r="I12" s="23"/>
      <c r="J12" s="23"/>
      <c r="K12" s="23"/>
      <c r="L12" s="26" t="s">
        <v>21</v>
      </c>
      <c r="M12" s="26">
        <v>2482</v>
      </c>
      <c r="N12" s="26">
        <v>3000</v>
      </c>
      <c r="O12" s="26">
        <f t="shared" ref="O12:O13" si="1">N12*M12</f>
        <v>7446000</v>
      </c>
      <c r="P12" s="23"/>
      <c r="Q12" s="7"/>
      <c r="R12" s="7"/>
      <c r="S12" s="7"/>
      <c r="T12" s="7"/>
      <c r="U12" s="7"/>
      <c r="V12" s="7"/>
    </row>
    <row r="13" spans="1:22" x14ac:dyDescent="0.25">
      <c r="A13" s="7"/>
      <c r="B13" s="7"/>
      <c r="C13" s="44"/>
      <c r="D13" s="44" t="s">
        <v>22</v>
      </c>
      <c r="E13" s="22">
        <v>15</v>
      </c>
      <c r="F13" s="22">
        <v>500000</v>
      </c>
      <c r="G13" s="22">
        <f t="shared" si="0"/>
        <v>7500000</v>
      </c>
      <c r="H13" s="28"/>
      <c r="I13" s="23"/>
      <c r="J13" s="23"/>
      <c r="K13" s="23"/>
      <c r="L13" s="26" t="s">
        <v>22</v>
      </c>
      <c r="M13" s="26">
        <v>15</v>
      </c>
      <c r="N13" s="26">
        <v>500000</v>
      </c>
      <c r="O13" s="26">
        <f t="shared" si="1"/>
        <v>7500000</v>
      </c>
      <c r="P13" s="23"/>
      <c r="Q13" s="7"/>
      <c r="R13" s="7"/>
      <c r="S13" s="7"/>
      <c r="T13" s="7"/>
      <c r="U13" s="7"/>
      <c r="V13" s="7"/>
    </row>
    <row r="14" spans="1:22" x14ac:dyDescent="0.25">
      <c r="A14" s="7"/>
      <c r="B14" s="7"/>
      <c r="C14" s="45"/>
      <c r="D14" s="45"/>
      <c r="E14" s="22"/>
      <c r="F14" s="22"/>
      <c r="G14" s="13">
        <f>SUM(G11:G13)</f>
        <v>101816000</v>
      </c>
      <c r="H14" s="46"/>
      <c r="I14" s="14"/>
      <c r="J14" s="14"/>
      <c r="K14" s="14"/>
      <c r="L14" s="43"/>
      <c r="M14" s="43"/>
      <c r="N14" s="43"/>
      <c r="O14" s="43">
        <f>SUM(O11:O13)</f>
        <v>105539000</v>
      </c>
      <c r="P14" s="23">
        <f>O14/G14</f>
        <v>1.0365659621277599</v>
      </c>
      <c r="R14" s="7"/>
      <c r="S14" s="7"/>
      <c r="T14" s="7"/>
      <c r="U14" s="7"/>
      <c r="V14" s="7"/>
    </row>
    <row r="15" spans="1:22" x14ac:dyDescent="0.25">
      <c r="A15" s="7"/>
      <c r="B15" s="7"/>
      <c r="C15" s="44"/>
      <c r="D15" s="44"/>
      <c r="E15" s="22"/>
      <c r="F15" s="22"/>
      <c r="G15" s="22"/>
      <c r="H15" s="28"/>
      <c r="I15" s="23"/>
      <c r="J15" s="23"/>
      <c r="K15" s="23"/>
      <c r="L15" s="26"/>
      <c r="M15" s="26"/>
      <c r="N15" s="26"/>
      <c r="O15" s="26"/>
      <c r="P15" s="23"/>
      <c r="Q15" s="7"/>
      <c r="R15" s="7"/>
      <c r="S15" s="7"/>
      <c r="T15" s="7"/>
      <c r="U15" s="7"/>
      <c r="V15" s="7"/>
    </row>
    <row r="16" spans="1:22" ht="75" x14ac:dyDescent="0.25">
      <c r="A16" s="7">
        <v>6</v>
      </c>
      <c r="B16" s="7" t="s">
        <v>24</v>
      </c>
      <c r="C16" s="44" t="s">
        <v>23</v>
      </c>
      <c r="D16" s="44" t="s">
        <v>20</v>
      </c>
      <c r="E16" s="22">
        <v>6545</v>
      </c>
      <c r="F16" s="22">
        <v>27000</v>
      </c>
      <c r="G16" s="22">
        <f>E16*F16</f>
        <v>176715000</v>
      </c>
      <c r="H16" s="28"/>
      <c r="I16" s="23"/>
      <c r="J16" s="23"/>
      <c r="K16" s="23"/>
      <c r="L16" s="26" t="s">
        <v>20</v>
      </c>
      <c r="M16" s="26">
        <v>6545</v>
      </c>
      <c r="N16" s="26">
        <v>27000</v>
      </c>
      <c r="O16" s="26">
        <f>M16*N16</f>
        <v>176715000</v>
      </c>
      <c r="P16" s="23"/>
      <c r="Q16" s="50" t="s">
        <v>25</v>
      </c>
      <c r="R16" s="7"/>
      <c r="S16" s="7"/>
      <c r="T16" s="7"/>
      <c r="U16" s="7"/>
      <c r="V16" s="7"/>
    </row>
    <row r="17" spans="1:22" x14ac:dyDescent="0.25">
      <c r="A17" s="7"/>
      <c r="B17" s="7"/>
      <c r="C17" s="44"/>
      <c r="D17" s="44"/>
      <c r="E17" s="22"/>
      <c r="F17" s="22"/>
      <c r="G17" s="22"/>
      <c r="H17" s="28"/>
      <c r="I17" s="23"/>
      <c r="J17" s="23"/>
      <c r="K17" s="23"/>
      <c r="L17" s="26" t="s">
        <v>27</v>
      </c>
      <c r="M17" s="26">
        <v>6545</v>
      </c>
      <c r="N17" s="26">
        <v>3000</v>
      </c>
      <c r="O17" s="26">
        <f>M17*N17</f>
        <v>19635000</v>
      </c>
      <c r="P17" s="23"/>
      <c r="Q17" s="50"/>
      <c r="R17" s="7"/>
      <c r="S17" s="7"/>
      <c r="T17" s="7"/>
      <c r="U17" s="7"/>
      <c r="V17" s="7"/>
    </row>
    <row r="18" spans="1:22" x14ac:dyDescent="0.25">
      <c r="A18" s="7"/>
      <c r="B18" s="7"/>
      <c r="C18" s="44"/>
      <c r="D18" s="44" t="s">
        <v>22</v>
      </c>
      <c r="E18" s="22">
        <v>32</v>
      </c>
      <c r="F18" s="22">
        <v>500000</v>
      </c>
      <c r="G18" s="22">
        <f t="shared" ref="G18" si="2">F18*E18</f>
        <v>16000000</v>
      </c>
      <c r="H18" s="28"/>
      <c r="I18" s="23"/>
      <c r="J18" s="23"/>
      <c r="K18" s="23"/>
      <c r="L18" s="26" t="s">
        <v>22</v>
      </c>
      <c r="M18" s="26">
        <v>32</v>
      </c>
      <c r="N18" s="26">
        <v>500000</v>
      </c>
      <c r="O18" s="26">
        <f t="shared" ref="O18" si="3">N18*M18</f>
        <v>16000000</v>
      </c>
      <c r="P18" s="23"/>
      <c r="Q18" s="7"/>
      <c r="R18" s="7"/>
      <c r="S18" s="7"/>
      <c r="T18" s="7"/>
      <c r="U18" s="7"/>
      <c r="V18" s="7"/>
    </row>
    <row r="19" spans="1:22" x14ac:dyDescent="0.25">
      <c r="A19" s="7"/>
      <c r="B19" s="7"/>
      <c r="C19" s="44"/>
      <c r="D19" s="44"/>
      <c r="E19" s="23"/>
      <c r="F19" s="23"/>
      <c r="G19" s="14">
        <f>SUM(G16:G18)</f>
        <v>192715000</v>
      </c>
      <c r="H19" s="28"/>
      <c r="I19" s="23"/>
      <c r="J19" s="23"/>
      <c r="K19" s="23"/>
      <c r="L19" s="47"/>
      <c r="M19" s="23"/>
      <c r="N19" s="23"/>
      <c r="O19" s="14">
        <f>SUM(O16:O18)</f>
        <v>212350000</v>
      </c>
      <c r="P19" s="23">
        <f>O19/G19</f>
        <v>1.1018862050177725</v>
      </c>
      <c r="Q19" s="7"/>
      <c r="R19" s="7"/>
      <c r="S19" s="7"/>
      <c r="T19" s="7"/>
      <c r="U19" s="7"/>
      <c r="V19" s="7"/>
    </row>
    <row r="20" spans="1:22" x14ac:dyDescent="0.25">
      <c r="A20" s="7"/>
      <c r="B20" s="7"/>
      <c r="C20" s="44"/>
      <c r="D20" s="44"/>
      <c r="E20" s="23"/>
      <c r="F20" s="23"/>
      <c r="G20" s="23"/>
      <c r="H20" s="28"/>
      <c r="I20" s="23"/>
      <c r="J20" s="23"/>
      <c r="K20" s="23"/>
      <c r="L20" s="23"/>
      <c r="M20" s="23"/>
      <c r="N20" s="23"/>
      <c r="O20" s="23"/>
      <c r="P20" s="23"/>
      <c r="Q20" s="7"/>
      <c r="R20" s="7"/>
      <c r="S20" s="7"/>
      <c r="T20" s="7"/>
      <c r="U20" s="7"/>
      <c r="V20" s="7"/>
    </row>
    <row r="21" spans="1:22" x14ac:dyDescent="0.25">
      <c r="A21" s="7"/>
      <c r="B21" s="7"/>
      <c r="C21" s="44"/>
      <c r="D21" s="44"/>
      <c r="E21" s="23"/>
      <c r="F21" s="23"/>
      <c r="G21" s="23"/>
      <c r="H21" s="28"/>
      <c r="I21" s="23"/>
      <c r="J21" s="23"/>
      <c r="K21" s="23"/>
      <c r="L21" s="23"/>
      <c r="M21" s="23"/>
      <c r="N21" s="23"/>
      <c r="O21" s="23"/>
      <c r="P21" s="23"/>
      <c r="Q21" s="7"/>
      <c r="R21" s="7"/>
      <c r="S21" s="7"/>
      <c r="T21" s="7"/>
      <c r="U21" s="7"/>
      <c r="V21" s="7"/>
    </row>
    <row r="22" spans="1:22" x14ac:dyDescent="0.25">
      <c r="A22" s="7"/>
      <c r="B22" s="7"/>
      <c r="C22" s="44"/>
      <c r="D22" s="44"/>
      <c r="E22" s="23"/>
      <c r="F22" s="23"/>
      <c r="G22" s="23"/>
      <c r="H22" s="28"/>
      <c r="I22" s="23"/>
      <c r="J22" s="23"/>
      <c r="K22" s="23"/>
      <c r="L22" s="23"/>
      <c r="M22" s="23"/>
      <c r="N22" s="23"/>
      <c r="O22" s="23"/>
      <c r="P22" s="23"/>
      <c r="Q22" s="7"/>
      <c r="R22" s="7"/>
      <c r="S22" s="7"/>
      <c r="T22" s="7"/>
      <c r="U22" s="7"/>
      <c r="V22" s="7"/>
    </row>
    <row r="23" spans="1:22" x14ac:dyDescent="0.25">
      <c r="A23" s="7"/>
      <c r="B23" s="7"/>
      <c r="C23" s="44"/>
      <c r="D23" s="44"/>
      <c r="E23" s="23"/>
      <c r="F23" s="23"/>
      <c r="G23" s="23"/>
      <c r="H23" s="28"/>
      <c r="I23" s="23"/>
      <c r="J23" s="23"/>
      <c r="K23" s="23"/>
      <c r="L23" s="23"/>
      <c r="M23" s="23"/>
      <c r="N23" s="23"/>
      <c r="O23" s="23"/>
      <c r="P23" s="23"/>
      <c r="Q23" s="7"/>
      <c r="R23" s="7"/>
      <c r="S23" s="7"/>
      <c r="T23" s="7"/>
      <c r="U23" s="7"/>
      <c r="V23" s="7"/>
    </row>
    <row r="24" spans="1:22" x14ac:dyDescent="0.25">
      <c r="A24" s="7"/>
      <c r="B24" s="7"/>
      <c r="C24" s="44"/>
      <c r="D24" s="44"/>
      <c r="E24" s="23"/>
      <c r="F24" s="23"/>
      <c r="G24" s="23"/>
      <c r="H24" s="28"/>
      <c r="I24" s="23"/>
      <c r="J24" s="23"/>
      <c r="K24" s="23"/>
      <c r="L24" s="23"/>
      <c r="M24" s="23"/>
      <c r="N24" s="23"/>
      <c r="O24" s="23"/>
      <c r="P24" s="23"/>
      <c r="Q24" s="7"/>
      <c r="R24" s="7"/>
      <c r="S24" s="7"/>
      <c r="T24" s="7"/>
      <c r="U24" s="7"/>
      <c r="V24" s="7"/>
    </row>
    <row r="25" spans="1:22" x14ac:dyDescent="0.25">
      <c r="A25" s="7"/>
      <c r="B25" s="7"/>
      <c r="C25" s="44"/>
      <c r="D25" s="44"/>
      <c r="E25" s="23"/>
      <c r="F25" s="23"/>
      <c r="G25" s="23"/>
      <c r="H25" s="28"/>
      <c r="I25" s="23"/>
      <c r="J25" s="23"/>
      <c r="K25" s="23"/>
      <c r="L25" s="23"/>
      <c r="M25" s="23"/>
      <c r="N25" s="23"/>
      <c r="O25" s="23"/>
      <c r="P25" s="23"/>
      <c r="Q25" s="7"/>
      <c r="R25" s="7"/>
      <c r="S25" s="7"/>
      <c r="T25" s="7"/>
      <c r="U25" s="7"/>
      <c r="V25" s="7"/>
    </row>
    <row r="26" spans="1:22" x14ac:dyDescent="0.25"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22" x14ac:dyDescent="0.25"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22" x14ac:dyDescent="0.25"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22" x14ac:dyDescent="0.25"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</sheetData>
  <mergeCells count="3">
    <mergeCell ref="L1:O1"/>
    <mergeCell ref="A2:A3"/>
    <mergeCell ref="E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Vaishali</dc:creator>
  <cp:lastModifiedBy>114-PC</cp:lastModifiedBy>
  <cp:lastPrinted>2021-03-31T10:44:51Z</cp:lastPrinted>
  <dcterms:created xsi:type="dcterms:W3CDTF">2020-02-05T11:16:19Z</dcterms:created>
  <dcterms:modified xsi:type="dcterms:W3CDTF">2023-08-31T07:48:12Z</dcterms:modified>
</cp:coreProperties>
</file>