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Hemant Baldeo Mewada\"/>
    </mc:Choice>
  </mc:AlternateContent>
  <xr:revisionPtr revIDLastSave="0" documentId="13_ncr:1_{EF28BF13-7379-4A2C-87A7-5D48AB74D08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6" i="4" l="1"/>
  <c r="P25" i="4"/>
  <c r="P5" i="4"/>
  <c r="P23" i="4"/>
  <c r="H22" i="4" l="1"/>
  <c r="J20" i="4"/>
  <c r="I20" i="4"/>
  <c r="P13" i="4"/>
  <c r="Q13" i="4" s="1"/>
  <c r="Q12" i="4"/>
  <c r="P12" i="4"/>
  <c r="P11" i="4"/>
  <c r="Q11" i="4" s="1"/>
  <c r="Q10" i="4"/>
  <c r="P10" i="4"/>
  <c r="P9" i="4"/>
  <c r="Q9" i="4" s="1"/>
  <c r="Q8" i="4"/>
  <c r="P8" i="4"/>
  <c r="Q7" i="4"/>
  <c r="P6" i="4"/>
  <c r="Q5" i="4"/>
  <c r="P4" i="4"/>
  <c r="P3" i="4"/>
  <c r="P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<sst xmlns="http://schemas.openxmlformats.org/spreadsheetml/2006/main" count="27" uniqueCount="24">
  <si>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</si>
  <si>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</si>
  <si>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</si>
  <si>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</si>
  <si>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</si>
  <si>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</si>
  <si>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</si>
  <si>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</si>
  <si>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</si>
  <si>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</si>
  <si>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</si>
  <si>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</si>
  <si>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</si>
  <si>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</si>
  <si>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</si>
  <si>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 xml:space="preserve">F. No. A/203, 2nd floor, Bldg. No. 4, Prince City, raviraj palms, opp. S k stone, mira road east </t>
  </si>
  <si>
    <t>agreement  - 12.03.2009 - 26,62,500/-</t>
  </si>
  <si>
    <t>rate on ca</t>
  </si>
  <si>
    <t>bua - index</t>
  </si>
  <si>
    <t>oc - 2010</t>
  </si>
  <si>
    <t>mca</t>
  </si>
  <si>
    <t>bal</t>
  </si>
  <si>
    <t>1.05 to 1.10 cr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</si>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</sst>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14F92C-FCA2-4381-80C0-093C61B6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72F4C-02CF-4A27-85A0-578C52E2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871E6-74BD-41F6-92BE-7FAE77E81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091351-1865-4CCA-A898-DDD3855A1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8418D-4217-424A-8943-12460319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748BCE-C767-4439-B2D3-63D77498E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9AA1B-9638-4E7C-AA31-08C7ACC6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U26" sqref="U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9500000</v>
      </c>
      <c r="F2" s="10">
        <f t="shared" ref="F2:F13" si="4">ROUND((E2/B2),0)</f>
        <v>12667</v>
      </c>
      <c r="G2" s="10">
        <f t="shared" ref="G2:G13" si="5">ROUND((E2/C2),0)</f>
        <v>10556</v>
      </c>
      <c r="H2" s="10">
        <f t="shared" ref="H2:H13" si="6">ROUND((E2/D2),0)</f>
        <v>8796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3" si="8">O2/1.2</f>
        <v>0</v>
      </c>
      <c r="Q2">
        <v>750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590</v>
      </c>
      <c r="C3" s="4">
        <f t="shared" ref="C3:C15" si="9">B3*1.2</f>
        <v>708</v>
      </c>
      <c r="D3" s="4">
        <f t="shared" si="2"/>
        <v>849.6</v>
      </c>
      <c r="E3" s="5">
        <f t="shared" si="3"/>
        <v>10500000</v>
      </c>
      <c r="F3" s="10">
        <f t="shared" si="4"/>
        <v>17797</v>
      </c>
      <c r="G3" s="10">
        <f t="shared" si="5"/>
        <v>14831</v>
      </c>
      <c r="H3" s="10">
        <f t="shared" si="6"/>
        <v>12359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590</v>
      </c>
      <c r="R3" s="2">
        <v>10500000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690</v>
      </c>
      <c r="C4" s="4">
        <f t="shared" si="9"/>
        <v>828</v>
      </c>
      <c r="D4" s="4">
        <f t="shared" si="2"/>
        <v>993.59999999999991</v>
      </c>
      <c r="E4" s="5">
        <f t="shared" si="3"/>
        <v>10000000</v>
      </c>
      <c r="F4" s="15">
        <f t="shared" si="4"/>
        <v>14493</v>
      </c>
      <c r="G4" s="10">
        <f t="shared" si="5"/>
        <v>12077</v>
      </c>
      <c r="H4" s="10">
        <f t="shared" si="6"/>
        <v>10064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690</v>
      </c>
      <c r="R4" s="2">
        <v>10000000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595.96679999999992</v>
      </c>
      <c r="C5" s="4">
        <f t="shared" si="9"/>
        <v>715.16015999999991</v>
      </c>
      <c r="D5" s="4">
        <f t="shared" si="2"/>
        <v>858.19219199999986</v>
      </c>
      <c r="E5" s="5">
        <f t="shared" si="3"/>
        <v>7000000</v>
      </c>
      <c r="F5" s="15">
        <f t="shared" si="4"/>
        <v>11746</v>
      </c>
      <c r="G5" s="10">
        <f t="shared" si="5"/>
        <v>9788</v>
      </c>
      <c r="H5" s="10">
        <f t="shared" si="6"/>
        <v>8157</v>
      </c>
      <c r="I5" s="4" t="e">
        <f>#REF!</f>
        <v>#REF!</v>
      </c>
      <c r="J5" s="4">
        <f t="shared" si="7"/>
        <v>0</v>
      </c>
      <c r="O5">
        <v>0</v>
      </c>
      <c r="P5">
        <f>66.44*10.764</f>
        <v>715.16015999999991</v>
      </c>
      <c r="Q5">
        <f t="shared" ref="Q5:Q13" si="10">P5/1.2</f>
        <v>595.96679999999992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660</v>
      </c>
      <c r="C6" s="4">
        <f t="shared" si="9"/>
        <v>792</v>
      </c>
      <c r="D6" s="4">
        <f t="shared" si="2"/>
        <v>950.4</v>
      </c>
      <c r="E6" s="5">
        <f t="shared" si="3"/>
        <v>12500000</v>
      </c>
      <c r="F6" s="10">
        <f t="shared" si="4"/>
        <v>18939</v>
      </c>
      <c r="G6" s="10">
        <f t="shared" si="5"/>
        <v>15783</v>
      </c>
      <c r="H6" s="10">
        <f t="shared" si="6"/>
        <v>13152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660</v>
      </c>
      <c r="R6" s="2">
        <v>12500000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623.33333333333337</v>
      </c>
      <c r="C7" s="4">
        <f t="shared" si="9"/>
        <v>748</v>
      </c>
      <c r="D7" s="4">
        <f t="shared" si="2"/>
        <v>897.6</v>
      </c>
      <c r="E7" s="5">
        <f t="shared" si="3"/>
        <v>8500000</v>
      </c>
      <c r="F7" s="15">
        <f t="shared" si="4"/>
        <v>13636</v>
      </c>
      <c r="G7" s="10">
        <f t="shared" si="5"/>
        <v>11364</v>
      </c>
      <c r="H7" s="10">
        <f t="shared" si="6"/>
        <v>9470</v>
      </c>
      <c r="I7" s="4" t="e">
        <f>#REF!</f>
        <v>#REF!</v>
      </c>
      <c r="J7" s="4">
        <f t="shared" si="7"/>
        <v>0</v>
      </c>
      <c r="O7">
        <v>0</v>
      </c>
      <c r="P7">
        <v>748</v>
      </c>
      <c r="Q7">
        <f t="shared" si="10"/>
        <v>623.33333333333337</v>
      </c>
      <c r="R7" s="2">
        <v>8500000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8" spans="7:24" x14ac:dyDescent="0.25">
      <c r="G18" t="s">
        <v>15</v>
      </c>
    </row>
    <row r="19" spans="7:24" x14ac:dyDescent="0.25">
      <c r="G19" t="s">
        <v>13</v>
      </c>
      <c r="H19">
        <v>670</v>
      </c>
    </row>
    <row r="20" spans="7:24" x14ac:dyDescent="0.25">
      <c r="G20" t="s">
        <v>18</v>
      </c>
      <c r="H20">
        <v>801</v>
      </c>
      <c r="I20">
        <f>74.42*10.764</f>
        <v>801.05687999999998</v>
      </c>
      <c r="J20">
        <f>I20/H19</f>
        <v>1.1956072835820895</v>
      </c>
    </row>
    <row r="21" spans="7:24" x14ac:dyDescent="0.25">
      <c r="G21" t="s">
        <v>17</v>
      </c>
      <c r="H21">
        <v>14000</v>
      </c>
      <c r="O21" t="s">
        <v>20</v>
      </c>
      <c r="P21">
        <v>663</v>
      </c>
    </row>
    <row r="22" spans="7:24" x14ac:dyDescent="0.25">
      <c r="G22" t="s">
        <v>14</v>
      </c>
      <c r="H22">
        <f>H21*H19</f>
        <v>9380000</v>
      </c>
      <c r="O22" t="s">
        <v>21</v>
      </c>
      <c r="P22">
        <v>97</v>
      </c>
    </row>
    <row r="23" spans="7:24" x14ac:dyDescent="0.25">
      <c r="P23" s="6">
        <f>P22+P21</f>
        <v>760</v>
      </c>
    </row>
    <row r="24" spans="7:24" x14ac:dyDescent="0.25">
      <c r="G24" s="16" t="s">
        <v>23</v>
      </c>
      <c r="P24" s="11">
        <v>12700</v>
      </c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G25" t="s">
        <v>16</v>
      </c>
      <c r="P25" s="11">
        <f>P24*P23</f>
        <v>9652000</v>
      </c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G26" t="s">
        <v>19</v>
      </c>
      <c r="P26" s="11">
        <f>P25/H19</f>
        <v>14405.970149253732</v>
      </c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G27" t="s">
        <v>22</v>
      </c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D3" sqref="D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2023-08-17T10:07:20Z</dcterms:modified>
</cp:coreProperties>
</file>