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Andheri (East)_Shobha Rama Dhangar\"/>
    </mc:Choice>
  </mc:AlternateContent>
  <xr:revisionPtr revIDLastSave="0" documentId="13_ncr:1_{658EA4C1-E2ED-4B9D-9E99-BECA085DECB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Q7" i="4"/>
  <c r="P4" i="4"/>
  <c r="Q4" i="4" s="1"/>
  <c r="B4" i="4" s="1"/>
  <c r="C4" i="4" s="1"/>
  <c r="D4" i="4" s="1"/>
  <c r="P3" i="4"/>
  <c r="Q3" i="4" s="1"/>
  <c r="B3" i="4" s="1"/>
  <c r="C3" i="4" s="1"/>
  <c r="D3" i="4" s="1"/>
  <c r="P2" i="4"/>
  <c r="Q2" i="4" s="1"/>
  <c r="B2" i="4" s="1"/>
  <c r="C2" i="4" s="1"/>
  <c r="H29" i="4"/>
  <c r="C5" i="25"/>
  <c r="C4" i="25"/>
  <c r="C3" i="25"/>
  <c r="P5" i="4"/>
  <c r="P6" i="4"/>
  <c r="B6" i="4"/>
  <c r="C6" i="4" s="1"/>
  <c r="P7" i="4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B7" i="4" l="1"/>
  <c r="C7" i="4" s="1"/>
  <c r="D7" i="4" s="1"/>
  <c r="H4" i="4"/>
  <c r="G31" i="4"/>
  <c r="G33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G32" i="4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<sst xmlns="http://schemas.openxmlformats.org/spreadsheetml/2006/main" count="130" uniqueCount="89">
  <si>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</si>
  <si>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</si>
  <si>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</si>
  <si>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</si>
  <si>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</si>
  <si>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</si>
  <si>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</si>
  <si>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</si>
  <si>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</si>
  <si>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</si>
  <si>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</si>
  <si>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</si>
  <si>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</si>
  <si>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</si>
  <si>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</si>
  <si>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</si>
  <si>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</si>
  <si>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</si>
  <si>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</si>
  <si>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</si>
  <si>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</si>
  <si>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</si>
  <si>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</si>
  <si>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</si>
  <si>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</si>
  <si>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</si>
  <si>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</si>
  <si>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</si>
  <si>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</si>
  <si>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</si>
  <si>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</si>
  <si>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</si>
  <si>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</si>
  <si>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</si>
  <si>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</si>
  <si>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</si>
  <si>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</si>
  <si>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</si>
  <si>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</si>
  <si>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</si>
  <si>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</si>
  <si>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</si>
  <si>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</si>
  <si>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</si>
  <si>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</si>
  <si>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</si>
  <si>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</si>
  <si>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</si>
  <si>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</si>
  <si>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</si>
  <si>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</si>
  <si>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</si>
  <si>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</si>
  <si>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</si>
  <si>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</si>
  <si>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</si>
  <si>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</si>
  <si>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</si>
  <si>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</si>
  <si>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</si>
  <si>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</si>
  <si>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</si>
  <si>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</si>
  <si>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</si>
  <si>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</si>
  <si>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</si>
  <si>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</si>
  <si>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</si>
  <si>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</si>
  <si>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</si>
  <si>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</si>
  <si>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</si>
  <si>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</si>
  <si>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</si>
  <si>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</si>
  <si>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</si>
  <si>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</si>
  <si>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</si>
  <si>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</si>
  <si>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</si>
  <si>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</si>
  <si>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</si>
  <si>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</si>
  <si>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</si>
  <si>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</si>
  <si>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10.08.2023</t>
  </si>
  <si>
    <t>IGR-17.02.23</t>
  </si>
  <si>
    <t>IGR-18.07.23</t>
  </si>
  <si>
    <t>IGR-24.01.23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</si>
</sst>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76CAE-C59E-AB10-7E1B-4E35E91BD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73D03-B848-BD36-56BB-77530D2B8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7C836C-AD1D-D736-5816-76CE65484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373484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EF41A1-1A9D-8069-5289-8D3167A9A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94284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92232-A487-DAE4-3C18-04C9D72F3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745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O15" sqref="O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26" sqref="D2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550</v>
      </c>
      <c r="D18" s="26"/>
      <c r="F18" s="19"/>
    </row>
    <row r="19" spans="1:6" x14ac:dyDescent="0.25">
      <c r="A19" s="16" t="s">
        <v>74</v>
      </c>
      <c r="B19" s="6"/>
      <c r="C19" s="32">
        <f>C18*C16</f>
        <v>8800000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7920000</v>
      </c>
      <c r="D20" s="32"/>
      <c r="F20" s="19"/>
    </row>
    <row r="21" spans="1:6" x14ac:dyDescent="0.25">
      <c r="A21" s="16" t="s">
        <v>25</v>
      </c>
      <c r="C21" s="35">
        <f>C19*80%</f>
        <v>7040000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1485000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22000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D27" sqref="D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540.08370000000002</v>
      </c>
      <c r="C2" s="4">
        <f t="shared" ref="C2:C16" si="1">B2*1.2</f>
        <v>648.10044000000005</v>
      </c>
      <c r="D2" s="4">
        <f t="shared" ref="D2:D16" si="2">C2*1.2</f>
        <v>777.72052800000006</v>
      </c>
      <c r="E2" s="5">
        <f t="shared" ref="E2:E16" si="3">R2</f>
        <v>9200000</v>
      </c>
      <c r="F2" s="4">
        <f t="shared" ref="F2:F15" si="4">ROUND((E2/B2),0)</f>
        <v>17034</v>
      </c>
      <c r="G2" s="4">
        <f t="shared" ref="G2:G15" si="5">ROUND((E2/C2),0)</f>
        <v>14195</v>
      </c>
      <c r="H2" s="4">
        <f t="shared" ref="H2:H15" si="6">ROUND((E2/D2),0)</f>
        <v>11829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60.21*10.764</f>
        <v>648.10043999999994</v>
      </c>
      <c r="Q2">
        <f t="shared" ref="Q2:Q10" si="9">P2/1.2</f>
        <v>540.08370000000002</v>
      </c>
      <c r="R2" s="2">
        <v>9200000</v>
      </c>
      <c r="S2" s="2" t="s">
        <v>86</v>
      </c>
    </row>
    <row r="3" spans="1:19" x14ac:dyDescent="0.25">
      <c r="A3" s="4">
        <v>2</v>
      </c>
      <c r="B3" s="4">
        <f t="shared" si="0"/>
        <v>540.08370000000002</v>
      </c>
      <c r="C3" s="4">
        <f t="shared" si="1"/>
        <v>648.10044000000005</v>
      </c>
      <c r="D3" s="4">
        <f t="shared" si="2"/>
        <v>777.72052800000006</v>
      </c>
      <c r="E3" s="5">
        <f t="shared" si="3"/>
        <v>9300000</v>
      </c>
      <c r="F3" s="4">
        <f t="shared" si="4"/>
        <v>17220</v>
      </c>
      <c r="G3" s="77">
        <f t="shared" si="5"/>
        <v>14350</v>
      </c>
      <c r="H3" s="77">
        <f t="shared" si="6"/>
        <v>11958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>60.21*10.764</f>
        <v>648.10043999999994</v>
      </c>
      <c r="Q3" s="7">
        <f t="shared" ref="Q3" si="10">P3/1.2</f>
        <v>540.08370000000002</v>
      </c>
      <c r="R3" s="78">
        <v>9300000</v>
      </c>
      <c r="S3" s="78" t="s">
        <v>87</v>
      </c>
    </row>
    <row r="4" spans="1:19" x14ac:dyDescent="0.25">
      <c r="A4" s="4">
        <v>3</v>
      </c>
      <c r="B4" s="4">
        <f t="shared" si="0"/>
        <v>490.56929999999994</v>
      </c>
      <c r="C4" s="4">
        <f t="shared" si="1"/>
        <v>588.68315999999993</v>
      </c>
      <c r="D4" s="4">
        <f t="shared" si="2"/>
        <v>706.41979199999992</v>
      </c>
      <c r="E4" s="5">
        <f t="shared" si="3"/>
        <v>8600000</v>
      </c>
      <c r="F4" s="4">
        <f t="shared" si="4"/>
        <v>17531</v>
      </c>
      <c r="G4" s="77">
        <f t="shared" si="5"/>
        <v>14609</v>
      </c>
      <c r="H4" s="77">
        <f t="shared" si="6"/>
        <v>12174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54.69*10.764</f>
        <v>588.68315999999993</v>
      </c>
      <c r="Q4" s="7">
        <f t="shared" si="9"/>
        <v>490.56929999999994</v>
      </c>
      <c r="R4" s="78">
        <v>8600000</v>
      </c>
      <c r="S4" s="78" t="s">
        <v>88</v>
      </c>
    </row>
    <row r="5" spans="1:19" x14ac:dyDescent="0.25">
      <c r="A5" s="4">
        <v>4</v>
      </c>
      <c r="B5" s="4">
        <f t="shared" si="0"/>
        <v>575</v>
      </c>
      <c r="C5" s="4">
        <f t="shared" si="1"/>
        <v>690</v>
      </c>
      <c r="D5" s="4">
        <f t="shared" si="2"/>
        <v>828</v>
      </c>
      <c r="E5" s="5">
        <f t="shared" si="3"/>
        <v>12100000</v>
      </c>
      <c r="F5" s="4">
        <f t="shared" si="4"/>
        <v>21043</v>
      </c>
      <c r="G5" s="77">
        <f t="shared" si="5"/>
        <v>17536</v>
      </c>
      <c r="H5" s="77">
        <f t="shared" si="6"/>
        <v>14614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ref="P5:P10" si="11">O5/1.2</f>
        <v>0</v>
      </c>
      <c r="Q5" s="7">
        <v>575</v>
      </c>
      <c r="R5" s="78">
        <v>12100000</v>
      </c>
      <c r="S5" s="2"/>
    </row>
    <row r="6" spans="1:19" x14ac:dyDescent="0.25">
      <c r="A6" s="4">
        <v>5</v>
      </c>
      <c r="B6" s="4">
        <f t="shared" si="0"/>
        <v>540</v>
      </c>
      <c r="C6" s="4">
        <f t="shared" si="1"/>
        <v>648</v>
      </c>
      <c r="D6" s="4">
        <f t="shared" si="2"/>
        <v>777.6</v>
      </c>
      <c r="E6" s="5">
        <f t="shared" si="3"/>
        <v>11600000</v>
      </c>
      <c r="F6" s="4">
        <f t="shared" si="4"/>
        <v>21481</v>
      </c>
      <c r="G6" s="77">
        <f t="shared" si="5"/>
        <v>17901</v>
      </c>
      <c r="H6" s="77">
        <f t="shared" si="6"/>
        <v>14918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1"/>
        <v>0</v>
      </c>
      <c r="Q6" s="7">
        <v>540</v>
      </c>
      <c r="R6" s="78">
        <v>11600000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1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1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1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75</v>
      </c>
      <c r="D28" s="72" t="s">
        <v>85</v>
      </c>
      <c r="F28" s="57" t="s">
        <v>71</v>
      </c>
      <c r="G28" s="57">
        <v>595</v>
      </c>
    </row>
    <row r="29" spans="1:19" s="10" customFormat="1" x14ac:dyDescent="0.25">
      <c r="C29" s="72" t="s">
        <v>1</v>
      </c>
      <c r="D29" s="72">
        <v>7500000</v>
      </c>
      <c r="F29" s="57" t="s">
        <v>72</v>
      </c>
      <c r="G29" s="57">
        <v>550</v>
      </c>
      <c r="H29" s="10">
        <f>G29/G28</f>
        <v>0.92436974789915971</v>
      </c>
    </row>
    <row r="30" spans="1:19" s="10" customFormat="1" x14ac:dyDescent="0.25">
      <c r="F30" s="57" t="s">
        <v>73</v>
      </c>
      <c r="G30" s="57">
        <v>16000</v>
      </c>
    </row>
    <row r="31" spans="1:19" s="10" customFormat="1" x14ac:dyDescent="0.25">
      <c r="C31" s="75"/>
      <c r="D31" s="75"/>
      <c r="F31" s="75" t="s">
        <v>74</v>
      </c>
      <c r="G31" s="75">
        <f>G29*G30</f>
        <v>8800000</v>
      </c>
      <c r="H31" s="10">
        <f>G31/D29</f>
        <v>1.1733333333333333</v>
      </c>
    </row>
    <row r="32" spans="1:19" s="10" customFormat="1" x14ac:dyDescent="0.25">
      <c r="C32" s="75"/>
      <c r="D32" s="75"/>
      <c r="F32" s="75" t="s">
        <v>24</v>
      </c>
      <c r="G32" s="75">
        <f>G31*90%</f>
        <v>7920000</v>
      </c>
    </row>
    <row r="33" spans="3:7" s="10" customFormat="1" x14ac:dyDescent="0.25">
      <c r="C33" s="75"/>
      <c r="D33" s="75"/>
      <c r="F33" s="75" t="s">
        <v>25</v>
      </c>
      <c r="G33" s="75">
        <f>G31*80%</f>
        <v>7040000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2023-08-16T05:54:34Z</dcterms:modified>
</cp:coreProperties>
</file>