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Andheri (East)_Supriya Subbhsh Salgaonkar\"/>
    </mc:Choice>
  </mc:AlternateContent>
  <xr:revisionPtr revIDLastSave="0" documentId="13_ncr:1_{EA2CB719-3964-4E18-8611-CEE2544BE0D5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5" i="4" l="1"/>
  <c r="C2" i="4"/>
  <c r="H28" i="4"/>
  <c r="I29" i="4"/>
  <c r="P5" i="4"/>
  <c r="Q5" i="4" s="1"/>
  <c r="J4" i="4"/>
  <c r="Q4" i="4"/>
  <c r="B4" i="4" s="1"/>
  <c r="C4" i="4" s="1"/>
  <c r="D4" i="4" s="1"/>
  <c r="P4" i="4"/>
  <c r="Q3" i="4"/>
  <c r="Q2" i="4"/>
  <c r="C5" i="25"/>
  <c r="C4" i="25"/>
  <c r="C3" i="25"/>
  <c r="P2" i="4"/>
  <c r="P3" i="4"/>
  <c r="B3" i="4" s="1"/>
  <c r="C3" i="4" s="1"/>
  <c r="D3" i="4" s="1"/>
  <c r="P6" i="4"/>
  <c r="B6" i="4"/>
  <c r="C6" i="4" s="1"/>
  <c r="P7" i="4"/>
  <c r="B7" i="4" s="1"/>
  <c r="C7" i="4" s="1"/>
  <c r="D7" i="4" s="1"/>
  <c r="P8" i="4"/>
  <c r="Q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I4" i="4"/>
  <c r="J3" i="4"/>
  <c r="I3" i="4"/>
  <c r="B2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5" i="4" l="1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<sst xmlns="http://schemas.openxmlformats.org/spreadsheetml/2006/main" count="131" uniqueCount="89">
  <si>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</si>
  <si>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</si>
  <si>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</si>
  <si>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</si>
  <si>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</si>
  <si>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</si>
  <si>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</si>
  <si>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</si>
  <si>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</si>
  <si>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</si>
  <si>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</si>
  <si>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</si>
  <si>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</si>
  <si>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</si>
  <si>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</si>
  <si>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</si>
  <si>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</si>
  <si>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</si>
  <si>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</si>
  <si>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</si>
  <si>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</si>
  <si>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</si>
  <si>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</si>
  <si>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</si>
  <si>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</si>
  <si>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</si>
  <si>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</si>
  <si>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</si>
  <si>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</si>
  <si>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</si>
  <si>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</si>
  <si>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</si>
  <si>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</si>
  <si>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</si>
  <si>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</si>
  <si>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</si>
  <si>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</si>
  <si>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</si>
  <si>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</si>
  <si>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</si>
  <si>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</si>
  <si>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</si>
  <si>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</si>
  <si>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</si>
  <si>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</si>
  <si>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</si>
  <si>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</si>
  <si>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</si>
  <si>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</si>
  <si>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</si>
  <si>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</si>
  <si>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</si>
  <si>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</si>
  <si>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</si>
  <si>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</si>
  <si>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</si>
  <si>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</si>
  <si>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</si>
  <si>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</si>
  <si>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</si>
  <si>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</si>
  <si>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</si>
  <si>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</si>
  <si>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</si>
  <si>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</si>
  <si>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</si>
  <si>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</si>
  <si>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</si>
  <si>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</si>
  <si>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</si>
  <si>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</si>
  <si>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</si>
  <si>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</si>
  <si>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</si>
  <si>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</si>
  <si>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</si>
  <si>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</si>
  <si>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</si>
  <si>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</si>
  <si>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</si>
  <si>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</si>
  <si>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</si>
  <si>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</si>
  <si>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</si>
  <si>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</si>
  <si>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IGR-30.01.23</t>
  </si>
  <si>
    <t>IGR-01.02.23</t>
  </si>
  <si>
    <t>10.08.2023</t>
  </si>
  <si>
    <t>IGR-27.04.23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</si>
</sst>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2178B4-7014-E4A8-AF82-056141D09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9BBCF5-3675-5F6D-353D-398DBDBD2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06557E-FE90-A583-DB89-9B86C255B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8FFA54-7913-4E27-EBC2-1720B5742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525650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A6AAB5-9402-00D0-5F78-44758E9BB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17650" cy="8773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592334</xdr:colOff>
      <xdr:row>44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3CF129-2020-2E0E-7968-B46B8A934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84334" cy="8411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135155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74808C-FE74-3461-878D-9DB870894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36755" cy="87737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326107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18ECD6-A03A-B305-5AEA-7075E6A23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75707" cy="88690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535431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B2FA51-9336-D8E9-D074-BDBDCD75C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56231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F29" sqref="F2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I32" sqref="I3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13300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13300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16000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581</v>
      </c>
      <c r="D18" s="26"/>
      <c r="F18" s="19"/>
    </row>
    <row r="19" spans="1:6" x14ac:dyDescent="0.25">
      <c r="A19" s="16" t="s">
        <v>74</v>
      </c>
      <c r="B19" s="6"/>
      <c r="C19" s="32">
        <f>C18*C16</f>
        <v>9296000</v>
      </c>
      <c r="D19" s="33"/>
      <c r="E19" s="70"/>
      <c r="F19" s="34"/>
    </row>
    <row r="20" spans="1:6" x14ac:dyDescent="0.25">
      <c r="A20" s="16" t="s">
        <v>24</v>
      </c>
      <c r="C20" s="35">
        <f>C19*90%</f>
        <v>8366400</v>
      </c>
      <c r="D20" s="32"/>
      <c r="F20" s="19"/>
    </row>
    <row r="21" spans="1:6" x14ac:dyDescent="0.25">
      <c r="A21" s="16" t="s">
        <v>25</v>
      </c>
      <c r="C21" s="35">
        <f>C19*80%</f>
        <v>7436800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1568700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19366.666666666668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J21" sqref="J2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4.285156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428.40719999999993</v>
      </c>
      <c r="C2" s="4">
        <f t="shared" ref="C2:C16" si="1">B2*1.2</f>
        <v>514.08863999999994</v>
      </c>
      <c r="D2" s="4">
        <f t="shared" ref="D2:D16" si="2">C2*1.2</f>
        <v>616.90636799999993</v>
      </c>
      <c r="E2" s="5">
        <f t="shared" ref="E2:E16" si="3">R2</f>
        <v>8207533</v>
      </c>
      <c r="F2" s="4">
        <f t="shared" ref="F2:F15" si="4">ROUND((E2/B2),0)</f>
        <v>19158</v>
      </c>
      <c r="G2" s="77">
        <f t="shared" ref="G2:G15" si="5">ROUND((E2/C2),0)</f>
        <v>15965</v>
      </c>
      <c r="H2" s="77">
        <f t="shared" ref="H2:H15" si="6">ROUND((E2/D2),0)</f>
        <v>13304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39.8*10.764</f>
        <v>428.40719999999993</v>
      </c>
      <c r="R2" s="78">
        <v>8207533</v>
      </c>
      <c r="S2" s="78" t="s">
        <v>85</v>
      </c>
    </row>
    <row r="3" spans="1:19" x14ac:dyDescent="0.25">
      <c r="A3" s="4">
        <v>2</v>
      </c>
      <c r="B3" s="4">
        <f t="shared" si="0"/>
        <v>428.40719999999993</v>
      </c>
      <c r="C3" s="4">
        <f t="shared" si="1"/>
        <v>514.08863999999994</v>
      </c>
      <c r="D3" s="4">
        <f t="shared" si="2"/>
        <v>616.90636799999993</v>
      </c>
      <c r="E3" s="5">
        <f t="shared" si="3"/>
        <v>8533333</v>
      </c>
      <c r="F3" s="4">
        <f t="shared" si="4"/>
        <v>19919</v>
      </c>
      <c r="G3" s="4">
        <f t="shared" si="5"/>
        <v>16599</v>
      </c>
      <c r="H3" s="4">
        <f t="shared" si="6"/>
        <v>13832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39.8*10.764</f>
        <v>428.40719999999993</v>
      </c>
      <c r="R3" s="2">
        <v>8533333</v>
      </c>
      <c r="S3" s="2" t="s">
        <v>86</v>
      </c>
    </row>
    <row r="4" spans="1:19" x14ac:dyDescent="0.25">
      <c r="A4" s="4">
        <v>3</v>
      </c>
      <c r="B4" s="4">
        <f t="shared" si="0"/>
        <v>578.51607272727267</v>
      </c>
      <c r="C4" s="4">
        <f t="shared" si="1"/>
        <v>694.21928727272723</v>
      </c>
      <c r="D4" s="4">
        <f t="shared" si="2"/>
        <v>833.06314472727263</v>
      </c>
      <c r="E4" s="5">
        <f t="shared" si="3"/>
        <v>11767180</v>
      </c>
      <c r="F4" s="4">
        <f t="shared" si="4"/>
        <v>20340</v>
      </c>
      <c r="G4" s="4">
        <f t="shared" si="5"/>
        <v>16950</v>
      </c>
      <c r="H4" s="4">
        <f t="shared" si="6"/>
        <v>14125</v>
      </c>
      <c r="I4" s="4">
        <f t="shared" si="7"/>
        <v>0</v>
      </c>
      <c r="J4" s="4">
        <f t="shared" si="8"/>
        <v>0</v>
      </c>
      <c r="O4">
        <v>0</v>
      </c>
      <c r="P4">
        <f>59.12*10.764</f>
        <v>636.36767999999995</v>
      </c>
      <c r="Q4">
        <f>P4/1.1</f>
        <v>578.51607272727267</v>
      </c>
      <c r="R4" s="2">
        <v>11767180</v>
      </c>
      <c r="S4" s="2" t="s">
        <v>88</v>
      </c>
    </row>
    <row r="5" spans="1:19" x14ac:dyDescent="0.25">
      <c r="A5" s="4">
        <v>4</v>
      </c>
      <c r="B5" s="4">
        <f t="shared" si="0"/>
        <v>567.44219999999996</v>
      </c>
      <c r="C5" s="4">
        <f t="shared" si="1"/>
        <v>680.93063999999993</v>
      </c>
      <c r="D5" s="4">
        <f t="shared" si="2"/>
        <v>817.11676799999987</v>
      </c>
      <c r="E5" s="5">
        <f t="shared" si="3"/>
        <v>10470535</v>
      </c>
      <c r="F5" s="4">
        <f t="shared" si="4"/>
        <v>18452</v>
      </c>
      <c r="G5" s="77">
        <f t="shared" si="5"/>
        <v>15377</v>
      </c>
      <c r="H5" s="77">
        <f t="shared" si="6"/>
        <v>12814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>63.26*10.764</f>
        <v>680.93063999999993</v>
      </c>
      <c r="Q5" s="7">
        <f t="shared" ref="Q5:Q9" si="10">P5/1.2</f>
        <v>567.44219999999996</v>
      </c>
      <c r="R5" s="78">
        <v>10470535</v>
      </c>
      <c r="S5" s="78" t="s">
        <v>88</v>
      </c>
    </row>
    <row r="6" spans="1:19" x14ac:dyDescent="0.25">
      <c r="A6" s="4">
        <v>5</v>
      </c>
      <c r="B6" s="4">
        <f t="shared" si="0"/>
        <v>535</v>
      </c>
      <c r="C6" s="4">
        <f t="shared" si="1"/>
        <v>642</v>
      </c>
      <c r="D6" s="4">
        <f t="shared" si="2"/>
        <v>770.4</v>
      </c>
      <c r="E6" s="5">
        <f t="shared" si="3"/>
        <v>12000000</v>
      </c>
      <c r="F6" s="4">
        <f t="shared" si="4"/>
        <v>22430</v>
      </c>
      <c r="G6" s="77">
        <f t="shared" si="5"/>
        <v>18692</v>
      </c>
      <c r="H6" s="77">
        <f t="shared" si="6"/>
        <v>15576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535</v>
      </c>
      <c r="R6" s="78">
        <v>12000000</v>
      </c>
      <c r="S6" s="2"/>
    </row>
    <row r="7" spans="1:19" x14ac:dyDescent="0.25">
      <c r="A7" s="4">
        <v>6</v>
      </c>
      <c r="B7" s="4">
        <f t="shared" si="0"/>
        <v>507</v>
      </c>
      <c r="C7" s="4">
        <f t="shared" si="1"/>
        <v>608.4</v>
      </c>
      <c r="D7" s="4">
        <f t="shared" si="2"/>
        <v>730.07999999999993</v>
      </c>
      <c r="E7" s="5">
        <f t="shared" si="3"/>
        <v>11200000</v>
      </c>
      <c r="F7" s="4">
        <f t="shared" si="4"/>
        <v>22091</v>
      </c>
      <c r="G7" s="77">
        <f t="shared" si="5"/>
        <v>18409</v>
      </c>
      <c r="H7" s="77">
        <f t="shared" si="6"/>
        <v>15341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507</v>
      </c>
      <c r="R7" s="78">
        <v>11200000</v>
      </c>
      <c r="S7" s="2"/>
    </row>
    <row r="8" spans="1:19" x14ac:dyDescent="0.25">
      <c r="A8" s="4">
        <v>7</v>
      </c>
      <c r="B8" s="4">
        <f t="shared" si="0"/>
        <v>527</v>
      </c>
      <c r="C8" s="4">
        <f t="shared" si="1"/>
        <v>632.4</v>
      </c>
      <c r="D8" s="4">
        <f t="shared" si="2"/>
        <v>758.88</v>
      </c>
      <c r="E8" s="5">
        <f t="shared" si="3"/>
        <v>13200000</v>
      </c>
      <c r="F8" s="4">
        <f t="shared" si="4"/>
        <v>25047</v>
      </c>
      <c r="G8" s="77">
        <f t="shared" si="5"/>
        <v>20873</v>
      </c>
      <c r="H8" s="77">
        <f t="shared" si="6"/>
        <v>17394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527</v>
      </c>
      <c r="R8" s="78">
        <v>13200000</v>
      </c>
      <c r="S8" s="2"/>
    </row>
    <row r="9" spans="1:19" x14ac:dyDescent="0.25">
      <c r="A9" s="4">
        <v>8</v>
      </c>
      <c r="B9" s="4">
        <f t="shared" si="0"/>
        <v>549.16666666666674</v>
      </c>
      <c r="C9" s="4">
        <f t="shared" si="1"/>
        <v>659.00000000000011</v>
      </c>
      <c r="D9" s="4">
        <f t="shared" si="2"/>
        <v>790.80000000000007</v>
      </c>
      <c r="E9" s="5">
        <f t="shared" si="3"/>
        <v>12000000</v>
      </c>
      <c r="F9" s="4">
        <f t="shared" si="4"/>
        <v>21851</v>
      </c>
      <c r="G9" s="77">
        <f t="shared" si="5"/>
        <v>18209</v>
      </c>
      <c r="H9" s="77">
        <f t="shared" si="6"/>
        <v>15175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v>659</v>
      </c>
      <c r="Q9" s="7">
        <f t="shared" si="10"/>
        <v>549.16666666666674</v>
      </c>
      <c r="R9" s="78">
        <v>12000000</v>
      </c>
      <c r="S9" s="2"/>
    </row>
    <row r="10" spans="1:19" x14ac:dyDescent="0.25">
      <c r="A10" s="4">
        <v>9</v>
      </c>
      <c r="B10" s="4">
        <f t="shared" si="0"/>
        <v>530</v>
      </c>
      <c r="C10" s="4">
        <f t="shared" si="1"/>
        <v>636</v>
      </c>
      <c r="D10" s="4">
        <f t="shared" si="2"/>
        <v>763.19999999999993</v>
      </c>
      <c r="E10" s="5">
        <f t="shared" si="3"/>
        <v>13500000</v>
      </c>
      <c r="F10" s="4">
        <f t="shared" si="4"/>
        <v>25472</v>
      </c>
      <c r="G10" s="4">
        <f t="shared" si="5"/>
        <v>21226</v>
      </c>
      <c r="H10" s="4">
        <f t="shared" si="6"/>
        <v>17689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530</v>
      </c>
      <c r="R10" s="2">
        <v>13500000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 t="s">
        <v>87</v>
      </c>
      <c r="F28" s="57" t="s">
        <v>71</v>
      </c>
      <c r="G28" s="57">
        <v>472</v>
      </c>
      <c r="H28" s="10">
        <f>G28*20000</f>
        <v>9440000</v>
      </c>
    </row>
    <row r="29" spans="1:19" s="10" customFormat="1" x14ac:dyDescent="0.25">
      <c r="C29" s="72" t="s">
        <v>1</v>
      </c>
      <c r="D29" s="72">
        <v>8000000</v>
      </c>
      <c r="F29" s="57" t="s">
        <v>72</v>
      </c>
      <c r="G29" s="57">
        <v>581</v>
      </c>
      <c r="H29" s="10">
        <f>G29/G28</f>
        <v>1.2309322033898304</v>
      </c>
      <c r="I29" s="10">
        <f>G29/1.1</f>
        <v>528.18181818181813</v>
      </c>
    </row>
    <row r="30" spans="1:19" s="10" customFormat="1" x14ac:dyDescent="0.25">
      <c r="F30" s="57" t="s">
        <v>73</v>
      </c>
      <c r="G30" s="57">
        <v>16000</v>
      </c>
    </row>
    <row r="31" spans="1:19" s="10" customFormat="1" x14ac:dyDescent="0.25">
      <c r="C31" s="75"/>
      <c r="D31" s="75"/>
      <c r="F31" s="75" t="s">
        <v>74</v>
      </c>
      <c r="G31" s="75">
        <f>G29*G30</f>
        <v>9296000</v>
      </c>
      <c r="H31" s="10">
        <f>G31/D29</f>
        <v>1.1619999999999999</v>
      </c>
    </row>
    <row r="32" spans="1:19" s="10" customFormat="1" x14ac:dyDescent="0.25">
      <c r="C32" s="75"/>
      <c r="D32" s="75"/>
      <c r="F32" s="75" t="s">
        <v>24</v>
      </c>
      <c r="G32" s="75">
        <f>G31*90%</f>
        <v>8366400</v>
      </c>
    </row>
    <row r="33" spans="3:7" s="10" customFormat="1" x14ac:dyDescent="0.25">
      <c r="C33" s="75"/>
      <c r="D33" s="75"/>
      <c r="F33" s="75" t="s">
        <v>25</v>
      </c>
      <c r="G33" s="75">
        <f>G31*80%</f>
        <v>7436800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2023-08-14T12:28:54Z</dcterms:modified>
</cp:coreProperties>
</file>