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C:\Users\DESK-118\Desktop\Vaishali\Martin Pathinathan\"/>
    </mc:Choice>
  </mc:AlternateContent>
  <xr:revisionPtr revIDLastSave="0" documentId="13_ncr:1_{6D7C8CA6-E654-494F-BD0A-23D288850FF7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Q28" i="4" l="1"/>
  <c r="Q29" i="4" s="1"/>
  <c r="Q26" i="4"/>
  <c r="Q25" i="4"/>
  <c r="Q24" i="4"/>
  <c r="Q23" i="4"/>
  <c r="Q22" i="4"/>
  <c r="Q21" i="4"/>
  <c r="Q20" i="4"/>
  <c r="H21" i="4" l="1"/>
  <c r="P13" i="4"/>
  <c r="Q13" i="4" s="1"/>
  <c r="P12" i="4"/>
  <c r="Q12" i="4" s="1"/>
  <c r="P11" i="4"/>
  <c r="Q11" i="4" s="1"/>
  <c r="P10" i="4"/>
  <c r="Q10" i="4" s="1"/>
  <c r="P9" i="4"/>
  <c r="Q9" i="4" s="1"/>
  <c r="P8" i="4"/>
  <c r="Q8" i="4" s="1"/>
  <c r="P7" i="4"/>
  <c r="Q7" i="4" s="1"/>
  <c r="Q6" i="4"/>
  <c r="Q5" i="4"/>
  <c r="Q4" i="4"/>
  <c r="Q3" i="4"/>
  <c r="Q2" i="4"/>
  <c r="C15" i="4" l="1"/>
  <c r="C14" i="4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C13" i="4" s="1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<sst xmlns="http://schemas.openxmlformats.org/spreadsheetml/2006/main" count="29" uniqueCount="22">
  <si>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</si>
  <si>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</si>
  <si>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</si>
  <si>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</si>
  <si>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</si>
  <si>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</si>
  <si>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</si>
  <si>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</si>
  <si>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</si>
  <si>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</si>
  <si>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</si>
  <si>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</si>
  <si>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</si>
  <si>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fmv</t>
  </si>
  <si>
    <t>rate</t>
  </si>
  <si>
    <t>f. no. 302, 3rd floor, B Wing, Swapna mahal chsl, bal rajeshwar road, mulund west</t>
  </si>
  <si>
    <t>bua</t>
  </si>
  <si>
    <t>oc =-  1988</t>
  </si>
  <si>
    <t>agreement -  25.07.23 - 93 lakhs</t>
  </si>
  <si>
    <t>18000 to 20000/- on ca</t>
  </si>
  <si>
    <t>mca</t>
  </si>
  <si>
    <t>swapna mahal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</si>
</sst>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0</xdr:rowOff>
    </xdr:from>
    <xdr:to>
      <xdr:col>31</xdr:col>
      <xdr:colOff>607314</xdr:colOff>
      <xdr:row>56</xdr:row>
      <xdr:rowOff>74914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A456DC2-90F8-471A-8883-4E64CD6456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0</xdr:rowOff>
    </xdr:from>
    <xdr:to>
      <xdr:col>29</xdr:col>
      <xdr:colOff>607314</xdr:colOff>
      <xdr:row>59</xdr:row>
      <xdr:rowOff>189214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E17BFD7-1073-4443-BE6B-F015D66FA6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4300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30</xdr:col>
      <xdr:colOff>607314</xdr:colOff>
      <xdr:row>55</xdr:row>
      <xdr:rowOff>189214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B627BD1-B0CA-45E0-8FA6-5A23A010DB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38100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56</xdr:row>
      <xdr:rowOff>141589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3ED75BE-6C7A-441C-BCF0-BE78771F52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01E5833-00F4-440B-A348-2DF4CBA7C1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3"/>
  <sheetViews>
    <sheetView tabSelected="1" zoomScaleNormal="100" workbookViewId="0">
      <selection activeCell="W20" sqref="W20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433.33333333333337</v>
      </c>
      <c r="C2" s="4">
        <f>B2*1.2</f>
        <v>520</v>
      </c>
      <c r="D2" s="4">
        <f t="shared" ref="D2:D13" si="2">C2*1.2</f>
        <v>624</v>
      </c>
      <c r="E2" s="5">
        <f t="shared" ref="E2:E13" si="3">R2</f>
        <v>10500000</v>
      </c>
      <c r="F2" s="10">
        <f t="shared" ref="F2:F13" si="4">ROUND((E2/B2),0)</f>
        <v>24231</v>
      </c>
      <c r="G2" s="10">
        <f t="shared" ref="G2:G13" si="5">ROUND((E2/C2),0)</f>
        <v>20192</v>
      </c>
      <c r="H2" s="10">
        <f t="shared" ref="H2:H13" si="6">ROUND((E2/D2),0)</f>
        <v>16827</v>
      </c>
      <c r="I2" s="4" t="e">
        <f>#REF!</f>
        <v>#REF!</v>
      </c>
      <c r="J2" s="4" t="str">
        <f t="shared" ref="J2:J13" si="7">S2</f>
        <v>swapna mahal</v>
      </c>
      <c r="O2">
        <v>0</v>
      </c>
      <c r="P2">
        <v>520</v>
      </c>
      <c r="Q2">
        <f t="shared" ref="Q2:Q13" si="8">P2/1.2</f>
        <v>433.33333333333337</v>
      </c>
      <c r="R2" s="2">
        <v>10500000</v>
      </c>
      <c r="S2" s="8" t="s">
        <v>21</v>
      </c>
      <c r="T2" s="8"/>
    </row>
    <row r="3" spans="1:20" x14ac:dyDescent="0.25">
      <c r="A3" s="4">
        <f t="shared" si="0"/>
        <v>0</v>
      </c>
      <c r="B3" s="4">
        <f t="shared" si="1"/>
        <v>441.66666666666669</v>
      </c>
      <c r="C3" s="4">
        <f t="shared" ref="C3:C15" si="9">B3*1.2</f>
        <v>530</v>
      </c>
      <c r="D3" s="4">
        <f t="shared" si="2"/>
        <v>636</v>
      </c>
      <c r="E3" s="5">
        <f t="shared" si="3"/>
        <v>9400000</v>
      </c>
      <c r="F3" s="15">
        <f t="shared" si="4"/>
        <v>21283</v>
      </c>
      <c r="G3" s="10">
        <f t="shared" si="5"/>
        <v>17736</v>
      </c>
      <c r="H3" s="10">
        <f t="shared" si="6"/>
        <v>14780</v>
      </c>
      <c r="I3" s="4" t="e">
        <f>#REF!</f>
        <v>#REF!</v>
      </c>
      <c r="J3" s="4" t="str">
        <f t="shared" si="7"/>
        <v>swapna mahal</v>
      </c>
      <c r="O3">
        <v>0</v>
      </c>
      <c r="P3">
        <v>530</v>
      </c>
      <c r="Q3">
        <f t="shared" si="8"/>
        <v>441.66666666666669</v>
      </c>
      <c r="R3" s="2">
        <v>9400000</v>
      </c>
      <c r="S3" s="8" t="s">
        <v>21</v>
      </c>
      <c r="T3" s="8"/>
    </row>
    <row r="4" spans="1:20" x14ac:dyDescent="0.25">
      <c r="A4" s="4">
        <f t="shared" si="0"/>
        <v>0</v>
      </c>
      <c r="B4" s="4">
        <f t="shared" si="1"/>
        <v>450</v>
      </c>
      <c r="C4" s="4">
        <f t="shared" si="9"/>
        <v>540</v>
      </c>
      <c r="D4" s="4">
        <f t="shared" si="2"/>
        <v>648</v>
      </c>
      <c r="E4" s="5">
        <f t="shared" si="3"/>
        <v>9500000</v>
      </c>
      <c r="F4" s="15">
        <f t="shared" si="4"/>
        <v>21111</v>
      </c>
      <c r="G4" s="10">
        <f t="shared" si="5"/>
        <v>17593</v>
      </c>
      <c r="H4" s="10">
        <f t="shared" si="6"/>
        <v>14660</v>
      </c>
      <c r="I4" s="4" t="e">
        <f>#REF!</f>
        <v>#REF!</v>
      </c>
      <c r="J4" s="4" t="str">
        <f t="shared" si="7"/>
        <v>swapna mahal</v>
      </c>
      <c r="O4">
        <v>0</v>
      </c>
      <c r="P4">
        <v>540</v>
      </c>
      <c r="Q4">
        <f t="shared" si="8"/>
        <v>450</v>
      </c>
      <c r="R4" s="2">
        <v>9500000</v>
      </c>
      <c r="S4" s="8" t="s">
        <v>21</v>
      </c>
      <c r="T4" s="8"/>
    </row>
    <row r="5" spans="1:20" x14ac:dyDescent="0.25">
      <c r="A5" s="4">
        <f t="shared" si="0"/>
        <v>0</v>
      </c>
      <c r="B5" s="4">
        <f t="shared" si="1"/>
        <v>450</v>
      </c>
      <c r="C5" s="4">
        <f t="shared" si="9"/>
        <v>540</v>
      </c>
      <c r="D5" s="4">
        <f t="shared" si="2"/>
        <v>648</v>
      </c>
      <c r="E5" s="5">
        <f t="shared" si="3"/>
        <v>9400000</v>
      </c>
      <c r="F5" s="15">
        <f t="shared" si="4"/>
        <v>20889</v>
      </c>
      <c r="G5" s="10">
        <f t="shared" si="5"/>
        <v>17407</v>
      </c>
      <c r="H5" s="10">
        <f t="shared" si="6"/>
        <v>14506</v>
      </c>
      <c r="I5" s="4" t="e">
        <f>#REF!</f>
        <v>#REF!</v>
      </c>
      <c r="J5" s="4" t="str">
        <f t="shared" si="7"/>
        <v>swapna mahal</v>
      </c>
      <c r="O5">
        <v>0</v>
      </c>
      <c r="P5">
        <v>540</v>
      </c>
      <c r="Q5">
        <f t="shared" si="8"/>
        <v>450</v>
      </c>
      <c r="R5" s="2">
        <v>9400000</v>
      </c>
      <c r="S5" s="8" t="s">
        <v>21</v>
      </c>
      <c r="T5" s="8"/>
    </row>
    <row r="6" spans="1:20" x14ac:dyDescent="0.25">
      <c r="A6" s="4">
        <f t="shared" si="0"/>
        <v>0</v>
      </c>
      <c r="B6" s="4">
        <f t="shared" si="1"/>
        <v>454.16666666666669</v>
      </c>
      <c r="C6" s="4">
        <f t="shared" si="9"/>
        <v>545</v>
      </c>
      <c r="D6" s="4">
        <f t="shared" si="2"/>
        <v>654</v>
      </c>
      <c r="E6" s="5">
        <f t="shared" si="3"/>
        <v>9800000</v>
      </c>
      <c r="F6" s="15">
        <f t="shared" si="4"/>
        <v>21578</v>
      </c>
      <c r="G6" s="10">
        <f t="shared" si="5"/>
        <v>17982</v>
      </c>
      <c r="H6" s="10">
        <f t="shared" si="6"/>
        <v>14985</v>
      </c>
      <c r="I6" s="4" t="e">
        <f>#REF!</f>
        <v>#REF!</v>
      </c>
      <c r="J6" s="4" t="str">
        <f t="shared" si="7"/>
        <v>swapna mahal</v>
      </c>
      <c r="O6">
        <v>0</v>
      </c>
      <c r="P6">
        <v>545</v>
      </c>
      <c r="Q6">
        <f t="shared" si="8"/>
        <v>454.16666666666669</v>
      </c>
      <c r="R6" s="2">
        <v>9800000</v>
      </c>
      <c r="S6" s="8" t="s">
        <v>21</v>
      </c>
      <c r="T6" s="8"/>
    </row>
    <row r="7" spans="1:20" x14ac:dyDescent="0.25">
      <c r="A7" s="4">
        <f t="shared" si="0"/>
        <v>0</v>
      </c>
      <c r="B7" s="4">
        <f t="shared" si="1"/>
        <v>0</v>
      </c>
      <c r="C7" s="4">
        <f t="shared" si="9"/>
        <v>0</v>
      </c>
      <c r="D7" s="4">
        <f t="shared" si="2"/>
        <v>0</v>
      </c>
      <c r="E7" s="5">
        <f t="shared" si="3"/>
        <v>0</v>
      </c>
      <c r="F7" s="10" t="e">
        <f t="shared" si="4"/>
        <v>#DIV/0!</v>
      </c>
      <c r="G7" s="10" t="e">
        <f t="shared" si="5"/>
        <v>#DIV/0!</v>
      </c>
      <c r="H7" s="10" t="e">
        <f t="shared" si="6"/>
        <v>#DIV/0!</v>
      </c>
      <c r="I7" s="4" t="e">
        <f>#REF!</f>
        <v>#REF!</v>
      </c>
      <c r="J7" s="4">
        <f t="shared" si="7"/>
        <v>0</v>
      </c>
      <c r="O7">
        <v>0</v>
      </c>
      <c r="P7">
        <f t="shared" ref="P7:P13" si="10">O7/1.2</f>
        <v>0</v>
      </c>
      <c r="Q7">
        <f t="shared" si="8"/>
        <v>0</v>
      </c>
      <c r="R7" s="2">
        <v>0</v>
      </c>
      <c r="S7" s="8"/>
      <c r="T7" s="8"/>
    </row>
    <row r="8" spans="1:20" x14ac:dyDescent="0.25">
      <c r="A8" s="4">
        <f t="shared" si="0"/>
        <v>0</v>
      </c>
      <c r="B8" s="4">
        <f t="shared" si="1"/>
        <v>0</v>
      </c>
      <c r="C8" s="4">
        <f t="shared" si="9"/>
        <v>0</v>
      </c>
      <c r="D8" s="4">
        <f t="shared" si="2"/>
        <v>0</v>
      </c>
      <c r="E8" s="5">
        <f t="shared" si="3"/>
        <v>0</v>
      </c>
      <c r="F8" s="10" t="e">
        <f t="shared" si="4"/>
        <v>#DIV/0!</v>
      </c>
      <c r="G8" s="10" t="e">
        <f t="shared" si="5"/>
        <v>#DIV/0!</v>
      </c>
      <c r="H8" s="10" t="e">
        <f t="shared" si="6"/>
        <v>#DIV/0!</v>
      </c>
      <c r="I8" s="4" t="e">
        <f>#REF!</f>
        <v>#REF!</v>
      </c>
      <c r="J8" s="4">
        <f t="shared" si="7"/>
        <v>0</v>
      </c>
      <c r="O8">
        <v>0</v>
      </c>
      <c r="P8">
        <f t="shared" si="10"/>
        <v>0</v>
      </c>
      <c r="Q8">
        <f t="shared" si="8"/>
        <v>0</v>
      </c>
      <c r="R8" s="2">
        <v>0</v>
      </c>
      <c r="S8" s="8"/>
      <c r="T8" s="8"/>
    </row>
    <row r="9" spans="1:20" x14ac:dyDescent="0.25">
      <c r="A9" s="4">
        <f t="shared" si="0"/>
        <v>0</v>
      </c>
      <c r="B9" s="4">
        <f t="shared" si="1"/>
        <v>0</v>
      </c>
      <c r="C9" s="4">
        <f t="shared" si="9"/>
        <v>0</v>
      </c>
      <c r="D9" s="4">
        <f t="shared" si="2"/>
        <v>0</v>
      </c>
      <c r="E9" s="5">
        <f t="shared" si="3"/>
        <v>0</v>
      </c>
      <c r="F9" s="10" t="e">
        <f t="shared" si="4"/>
        <v>#DIV/0!</v>
      </c>
      <c r="G9" s="10" t="e">
        <f t="shared" si="5"/>
        <v>#DIV/0!</v>
      </c>
      <c r="H9" s="10" t="e">
        <f t="shared" si="6"/>
        <v>#DIV/0!</v>
      </c>
      <c r="I9" s="4" t="e">
        <f>#REF!</f>
        <v>#REF!</v>
      </c>
      <c r="J9" s="4">
        <f t="shared" si="7"/>
        <v>0</v>
      </c>
      <c r="O9">
        <v>0</v>
      </c>
      <c r="P9">
        <f t="shared" si="10"/>
        <v>0</v>
      </c>
      <c r="Q9">
        <f t="shared" si="8"/>
        <v>0</v>
      </c>
      <c r="R9" s="2">
        <v>0</v>
      </c>
      <c r="S9" s="8"/>
      <c r="T9" s="8"/>
    </row>
    <row r="10" spans="1:20" x14ac:dyDescent="0.25">
      <c r="A10" s="4">
        <f t="shared" si="0"/>
        <v>0</v>
      </c>
      <c r="B10" s="4">
        <f t="shared" si="1"/>
        <v>0</v>
      </c>
      <c r="C10" s="4">
        <f t="shared" si="9"/>
        <v>0</v>
      </c>
      <c r="D10" s="4">
        <f t="shared" si="2"/>
        <v>0</v>
      </c>
      <c r="E10" s="5">
        <f t="shared" si="3"/>
        <v>0</v>
      </c>
      <c r="F10" s="10" t="e">
        <f t="shared" si="4"/>
        <v>#DIV/0!</v>
      </c>
      <c r="G10" s="15" t="e">
        <f t="shared" si="5"/>
        <v>#DIV/0!</v>
      </c>
      <c r="H10" s="10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10"/>
        <v>0</v>
      </c>
      <c r="Q10">
        <f t="shared" si="8"/>
        <v>0</v>
      </c>
      <c r="R10" s="2">
        <v>0</v>
      </c>
      <c r="S10" s="8"/>
      <c r="T10" s="8"/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5">
        <f t="shared" si="3"/>
        <v>0</v>
      </c>
      <c r="F11" s="10" t="e">
        <f t="shared" si="4"/>
        <v>#DIV/0!</v>
      </c>
      <c r="G11" s="10" t="e">
        <f t="shared" si="5"/>
        <v>#DIV/0!</v>
      </c>
      <c r="H11" s="4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10"/>
        <v>0</v>
      </c>
      <c r="Q11">
        <f t="shared" si="8"/>
        <v>0</v>
      </c>
      <c r="R11" s="2">
        <v>0</v>
      </c>
      <c r="S11" s="8"/>
      <c r="T11" s="8"/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5" t="e">
        <f t="shared" si="5"/>
        <v>#DIV/0!</v>
      </c>
      <c r="H12" s="4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10"/>
        <v>0</v>
      </c>
      <c r="Q12">
        <f t="shared" si="8"/>
        <v>0</v>
      </c>
      <c r="R12" s="2">
        <v>0</v>
      </c>
      <c r="S12" s="8"/>
      <c r="T12" s="8"/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5" t="e">
        <f t="shared" si="5"/>
        <v>#DIV/0!</v>
      </c>
      <c r="H13" s="4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si="10"/>
        <v>0</v>
      </c>
      <c r="Q13">
        <f t="shared" si="8"/>
        <v>0</v>
      </c>
      <c r="R13" s="2">
        <v>0</v>
      </c>
      <c r="S13" s="8"/>
      <c r="T13" s="8"/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1">C14*1.2</f>
        <v>0</v>
      </c>
      <c r="E14" s="5">
        <f t="shared" ref="E14:E15" si="12">R14</f>
        <v>0</v>
      </c>
      <c r="F14" s="10" t="e">
        <f t="shared" ref="F14:F15" si="13">ROUND((E14/B14),0)</f>
        <v>#DIV/0!</v>
      </c>
      <c r="G14" s="10" t="e">
        <f t="shared" ref="G14:G15" si="14">ROUND((E14/C14),0)</f>
        <v>#DIV/0!</v>
      </c>
      <c r="H14" s="4" t="e">
        <f t="shared" ref="H14:H15" si="15">ROUND((E14/D14),0)</f>
        <v>#DIV/0!</v>
      </c>
      <c r="I14" s="4" t="e">
        <f>#REF!</f>
        <v>#REF!</v>
      </c>
      <c r="J14" s="4">
        <f t="shared" ref="J14:J15" si="16">S14</f>
        <v>0</v>
      </c>
      <c r="O14">
        <v>0</v>
      </c>
      <c r="P14">
        <f t="shared" ref="P14:P15" si="17">O14/1.2</f>
        <v>0</v>
      </c>
      <c r="Q14">
        <f t="shared" ref="Q14:Q15" si="18">P14/1.2</f>
        <v>0</v>
      </c>
      <c r="R14" s="2">
        <v>0</v>
      </c>
      <c r="S14" s="8"/>
      <c r="T14" s="8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1"/>
        <v>0</v>
      </c>
      <c r="E15" s="5">
        <f t="shared" si="12"/>
        <v>0</v>
      </c>
      <c r="F15" s="10" t="e">
        <f t="shared" si="13"/>
        <v>#DIV/0!</v>
      </c>
      <c r="G15" s="4" t="e">
        <f t="shared" si="14"/>
        <v>#DIV/0!</v>
      </c>
      <c r="H15" s="4" t="e">
        <f t="shared" si="15"/>
        <v>#DIV/0!</v>
      </c>
      <c r="I15" s="4" t="e">
        <f>#REF!</f>
        <v>#REF!</v>
      </c>
      <c r="J15" s="4">
        <f t="shared" si="16"/>
        <v>0</v>
      </c>
      <c r="O15">
        <v>0</v>
      </c>
      <c r="P15">
        <f t="shared" si="17"/>
        <v>0</v>
      </c>
      <c r="Q15">
        <f t="shared" si="18"/>
        <v>0</v>
      </c>
      <c r="R15" s="2">
        <v>0</v>
      </c>
      <c r="S15" s="8"/>
      <c r="T15" s="8"/>
    </row>
    <row r="17" spans="7:24" x14ac:dyDescent="0.25">
      <c r="G17" t="s">
        <v>15</v>
      </c>
    </row>
    <row r="19" spans="7:24" x14ac:dyDescent="0.25">
      <c r="G19" t="s">
        <v>16</v>
      </c>
      <c r="H19">
        <v>495</v>
      </c>
      <c r="O19" t="s">
        <v>20</v>
      </c>
    </row>
    <row r="20" spans="7:24" x14ac:dyDescent="0.25">
      <c r="G20" t="s">
        <v>14</v>
      </c>
      <c r="H20">
        <v>19000</v>
      </c>
      <c r="O20">
        <v>17.64</v>
      </c>
      <c r="P20">
        <v>8.61</v>
      </c>
      <c r="Q20">
        <f>P20*O20</f>
        <v>151.88040000000001</v>
      </c>
    </row>
    <row r="21" spans="7:24" x14ac:dyDescent="0.25">
      <c r="G21" t="s">
        <v>13</v>
      </c>
      <c r="H21">
        <f>H20*H19</f>
        <v>9405000</v>
      </c>
      <c r="O21">
        <v>7.58</v>
      </c>
      <c r="P21">
        <v>3.31</v>
      </c>
      <c r="Q21">
        <f t="shared" ref="Q21:Q25" si="19">P21*O21</f>
        <v>25.0898</v>
      </c>
    </row>
    <row r="22" spans="7:24" x14ac:dyDescent="0.25">
      <c r="O22">
        <v>14.19</v>
      </c>
      <c r="P22">
        <v>7.22</v>
      </c>
      <c r="Q22">
        <f t="shared" si="19"/>
        <v>102.45179999999999</v>
      </c>
    </row>
    <row r="23" spans="7:24" x14ac:dyDescent="0.25">
      <c r="O23">
        <v>12.9</v>
      </c>
      <c r="P23">
        <v>9.17</v>
      </c>
      <c r="Q23">
        <f t="shared" si="19"/>
        <v>118.29300000000001</v>
      </c>
    </row>
    <row r="24" spans="7:24" x14ac:dyDescent="0.25">
      <c r="G24" t="s">
        <v>18</v>
      </c>
      <c r="O24">
        <v>2.92</v>
      </c>
      <c r="P24" s="11">
        <v>4.57</v>
      </c>
      <c r="Q24">
        <f t="shared" si="19"/>
        <v>13.3444</v>
      </c>
      <c r="R24" s="13"/>
      <c r="S24" s="11"/>
      <c r="T24" s="11"/>
      <c r="U24" s="11"/>
      <c r="V24" s="11"/>
      <c r="W24" s="11"/>
      <c r="X24" s="11"/>
    </row>
    <row r="25" spans="7:24" x14ac:dyDescent="0.25">
      <c r="G25" t="s">
        <v>17</v>
      </c>
      <c r="O25">
        <v>8.92</v>
      </c>
      <c r="P25" s="11">
        <v>4.8899999999999997</v>
      </c>
      <c r="Q25">
        <f t="shared" si="19"/>
        <v>43.6188</v>
      </c>
      <c r="R25" s="14"/>
      <c r="S25" s="14"/>
      <c r="T25" s="14"/>
      <c r="U25" s="14"/>
      <c r="V25" s="11"/>
      <c r="W25" s="11"/>
      <c r="X25" s="11"/>
    </row>
    <row r="26" spans="7:24" x14ac:dyDescent="0.25">
      <c r="G26" t="s">
        <v>19</v>
      </c>
      <c r="P26" s="11"/>
      <c r="Q26" s="11">
        <f>SUM(Q20:Q25)</f>
        <v>454.67820000000006</v>
      </c>
      <c r="R26" s="11"/>
      <c r="S26" s="11"/>
      <c r="T26" s="11"/>
      <c r="U26" s="11"/>
      <c r="V26" s="11"/>
      <c r="W26" s="11"/>
      <c r="X26" s="11"/>
    </row>
    <row r="27" spans="7:24" x14ac:dyDescent="0.25">
      <c r="P27" s="11"/>
      <c r="Q27" s="11">
        <v>20700</v>
      </c>
      <c r="R27" s="11"/>
      <c r="S27" s="11"/>
      <c r="T27" s="11"/>
      <c r="U27" s="11"/>
      <c r="V27" s="11"/>
      <c r="W27" s="11"/>
      <c r="X27" s="11"/>
    </row>
    <row r="28" spans="7:24" x14ac:dyDescent="0.25">
      <c r="P28" s="11"/>
      <c r="Q28" s="11">
        <f>Q27*Q26</f>
        <v>9411838.7400000021</v>
      </c>
      <c r="R28" s="12"/>
      <c r="S28" s="12"/>
      <c r="T28" s="12"/>
      <c r="U28" s="12"/>
      <c r="V28" s="11"/>
      <c r="W28" s="11"/>
      <c r="X28" s="11"/>
    </row>
    <row r="29" spans="7:24" x14ac:dyDescent="0.25">
      <c r="P29" s="11"/>
      <c r="Q29" s="11">
        <f>Q28/H19</f>
        <v>19013.815636363641</v>
      </c>
      <c r="R29" s="11"/>
      <c r="S29" s="11"/>
      <c r="T29" s="11"/>
      <c r="U29" s="11"/>
      <c r="V29" s="11"/>
      <c r="W29" s="11"/>
      <c r="X29" s="11"/>
    </row>
    <row r="30" spans="7:24" x14ac:dyDescent="0.25">
      <c r="P30" s="11"/>
      <c r="Q30" s="11"/>
      <c r="R30" s="11"/>
      <c r="S30" s="11"/>
      <c r="T30" s="11"/>
      <c r="U30" s="11"/>
      <c r="V30" s="11"/>
      <c r="W30" s="11"/>
      <c r="X30" s="11"/>
    </row>
    <row r="31" spans="7:24" x14ac:dyDescent="0.25">
      <c r="P31" s="11"/>
      <c r="Q31" s="11"/>
      <c r="R31" s="11"/>
      <c r="S31" s="11"/>
      <c r="T31" s="11"/>
      <c r="U31" s="11"/>
      <c r="V31" s="11"/>
      <c r="W31" s="11"/>
      <c r="X31" s="11"/>
    </row>
    <row r="32" spans="7:24" x14ac:dyDescent="0.25">
      <c r="P32" s="11"/>
      <c r="Q32" s="11"/>
      <c r="R32" s="11"/>
      <c r="S32" s="11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11"/>
      <c r="T33" s="11"/>
      <c r="U33" s="11"/>
      <c r="V33" s="11"/>
      <c r="W33" s="11"/>
      <c r="X33" s="11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B3" sqref="B3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C2" sqref="C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A7" sqref="A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zoomScaleNormal="100" workbookViewId="0">
      <selection activeCell="B3" sqref="B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="85" zoomScaleNormal="85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DESK-118</cp:lastModifiedBy>
  <cp:lastPrinted>2019-11-05T06:14:02Z</cp:lastPrinted>
  <dcterms:created xsi:type="dcterms:W3CDTF">2018-02-17T10:36:41Z</dcterms:created>
  <dcterms:modified xsi:type="dcterms:W3CDTF">2023-08-18T06:15:12Z</dcterms:modified>
</cp:coreProperties>
</file>