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Liladhar Prabhakar Chaudhari\"/>
    </mc:Choice>
  </mc:AlternateContent>
  <xr:revisionPtr revIDLastSave="0" documentId="13_ncr:1_{1655A897-1493-4093-B130-8D245616EB6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21" i="4" l="1"/>
  <c r="G22" i="4" s="1"/>
  <c r="G19" i="4"/>
  <c r="P7" i="4" l="1"/>
  <c r="Q7" i="4" s="1"/>
  <c r="I21" i="4"/>
  <c r="I31" i="4"/>
  <c r="J29" i="4"/>
  <c r="P13" i="4"/>
  <c r="Q13" i="4" s="1"/>
  <c r="Q12" i="4"/>
  <c r="P12" i="4"/>
  <c r="P11" i="4"/>
  <c r="Q11" i="4" s="1"/>
  <c r="Q10" i="4"/>
  <c r="P9" i="4"/>
  <c r="Q8" i="4"/>
  <c r="P6" i="4"/>
  <c r="P5" i="4"/>
  <c r="Q5" i="4" s="1"/>
  <c r="P4" i="4"/>
  <c r="P3" i="4"/>
  <c r="Q2" i="4"/>
  <c r="C15" i="4" l="1"/>
  <c r="C14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<sst xmlns="http://schemas.openxmlformats.org/spreadsheetml/2006/main" count="36" uniqueCount="27">
  <si>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</si>
  <si>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</si>
  <si>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</si>
  <si>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</si>
  <si>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</si>
  <si>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</si>
  <si>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</si>
  <si>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</si>
  <si>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</si>
  <si>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</si>
  <si>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</si>
  <si>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</si>
  <si>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</si>
  <si>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</si>
  <si>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f. no. 303, 3rd floor, A5, mohan regency chsl, adharwadi, jail road, wadeghar, klayan west</t>
  </si>
  <si>
    <t>bua</t>
  </si>
  <si>
    <t>agreement  - 07.07.2011 - 22.50 lakhs</t>
  </si>
  <si>
    <t>part oc - 2004</t>
  </si>
  <si>
    <t>previous repor t- 2017</t>
  </si>
  <si>
    <t>sa</t>
  </si>
  <si>
    <t>rate on sa</t>
  </si>
  <si>
    <t xml:space="preserve">rate </t>
  </si>
  <si>
    <t>mohan regency</t>
  </si>
  <si>
    <t>30.04.21</t>
  </si>
  <si>
    <t>19.07.23</t>
  </si>
  <si>
    <t>adharwadi</t>
  </si>
  <si>
    <t>NPA Case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</si>
</sst>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</xdr:colOff>
      <xdr:row>5</xdr:row>
      <xdr:rowOff>161924</xdr:rowOff>
    </xdr:from>
    <xdr:to>
      <xdr:col>30</xdr:col>
      <xdr:colOff>590551</xdr:colOff>
      <xdr:row>54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68B1E5-F862-493A-BF57-F5A94AC7F6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" t="7131" r="3425" b="4525"/>
        <a:stretch/>
      </xdr:blipFill>
      <xdr:spPr>
        <a:xfrm>
          <a:off x="1228725" y="1114424"/>
          <a:ext cx="17649826" cy="90868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12</xdr:row>
      <xdr:rowOff>19050</xdr:rowOff>
    </xdr:from>
    <xdr:to>
      <xdr:col>17</xdr:col>
      <xdr:colOff>466725</xdr:colOff>
      <xdr:row>56</xdr:row>
      <xdr:rowOff>133350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26DA917-C02F-4A5E-BE77-3E35E0837E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7316" r="42962" b="10081"/>
        <a:stretch/>
      </xdr:blipFill>
      <xdr:spPr>
        <a:xfrm>
          <a:off x="400050" y="2305050"/>
          <a:ext cx="10429875" cy="8496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6</xdr:row>
      <xdr:rowOff>123824</xdr:rowOff>
    </xdr:from>
    <xdr:to>
      <xdr:col>18</xdr:col>
      <xdr:colOff>228600</xdr:colOff>
      <xdr:row>50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62385F-AD60-47D3-90DE-26835A44B6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52" t="7131" r="42285" b="11748"/>
        <a:stretch/>
      </xdr:blipFill>
      <xdr:spPr>
        <a:xfrm>
          <a:off x="638175" y="1266824"/>
          <a:ext cx="10563225" cy="83439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2A98B7-8197-4F13-A6D9-534AA5E73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C154EB-07F1-4E01-A9DA-5E86F93FA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DF9776-C542-44F4-AD9F-97E533746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50BEDE-9A88-4082-91F2-1A413F0A2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64E5DF9-9067-4213-BE29-D963C4A55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65172A-D5D4-419E-8504-77EACDE63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3"/>
  <sheetViews>
    <sheetView tabSelected="1" zoomScaleNormal="100" workbookViewId="0">
      <selection activeCell="O27" sqref="O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479.16666666666669</v>
      </c>
      <c r="C2" s="4">
        <f>B2*1.2</f>
        <v>575</v>
      </c>
      <c r="D2" s="4">
        <f t="shared" ref="D2:D13" si="2">C2*1.2</f>
        <v>690</v>
      </c>
      <c r="E2" s="5">
        <f t="shared" ref="E2:E13" si="3">R2</f>
        <v>5000000</v>
      </c>
      <c r="F2" s="10">
        <f t="shared" ref="F2:F13" si="4">ROUND((E2/B2),0)</f>
        <v>10435</v>
      </c>
      <c r="G2" s="15">
        <f t="shared" ref="G2:G13" si="5">ROUND((E2/C2),0)</f>
        <v>8696</v>
      </c>
      <c r="H2" s="10">
        <f t="shared" ref="H2:H13" si="6">ROUND((E2/D2),0)</f>
        <v>7246</v>
      </c>
      <c r="I2" s="4" t="e">
        <f>#REF!</f>
        <v>#REF!</v>
      </c>
      <c r="J2" s="4" t="str">
        <f t="shared" ref="J2:J13" si="7">S2</f>
        <v>mohan regency</v>
      </c>
      <c r="O2">
        <v>0</v>
      </c>
      <c r="P2">
        <v>575</v>
      </c>
      <c r="Q2">
        <f t="shared" ref="Q2:Q13" si="8">P2/1.2</f>
        <v>479.16666666666669</v>
      </c>
      <c r="R2" s="2">
        <v>5000000</v>
      </c>
      <c r="S2" s="8" t="s">
        <v>22</v>
      </c>
      <c r="T2" s="8"/>
    </row>
    <row r="3" spans="1:20" x14ac:dyDescent="0.25">
      <c r="A3" s="4">
        <f t="shared" si="0"/>
        <v>0</v>
      </c>
      <c r="B3" s="4">
        <f t="shared" si="1"/>
        <v>487</v>
      </c>
      <c r="C3" s="4">
        <f t="shared" ref="C3:C15" si="9">B3*1.2</f>
        <v>584.4</v>
      </c>
      <c r="D3" s="4">
        <f t="shared" si="2"/>
        <v>701.28</v>
      </c>
      <c r="E3" s="5">
        <f t="shared" si="3"/>
        <v>4500000</v>
      </c>
      <c r="F3" s="10">
        <f t="shared" si="4"/>
        <v>9240</v>
      </c>
      <c r="G3" s="15">
        <f t="shared" si="5"/>
        <v>7700</v>
      </c>
      <c r="H3" s="10">
        <f t="shared" si="6"/>
        <v>6417</v>
      </c>
      <c r="I3" s="4" t="e">
        <f>#REF!</f>
        <v>#REF!</v>
      </c>
      <c r="J3" s="4" t="str">
        <f t="shared" si="7"/>
        <v>mohan regency</v>
      </c>
      <c r="O3">
        <v>0</v>
      </c>
      <c r="P3">
        <f t="shared" ref="P3:P13" si="10">O3/1.2</f>
        <v>0</v>
      </c>
      <c r="Q3">
        <v>487</v>
      </c>
      <c r="R3" s="2">
        <v>4500000</v>
      </c>
      <c r="S3" s="8" t="s">
        <v>22</v>
      </c>
      <c r="T3" s="8"/>
    </row>
    <row r="4" spans="1:20" x14ac:dyDescent="0.25">
      <c r="A4" s="4">
        <f t="shared" si="0"/>
        <v>0</v>
      </c>
      <c r="B4" s="4">
        <f t="shared" si="1"/>
        <v>500</v>
      </c>
      <c r="C4" s="4">
        <f t="shared" si="9"/>
        <v>600</v>
      </c>
      <c r="D4" s="4">
        <f t="shared" si="2"/>
        <v>720</v>
      </c>
      <c r="E4" s="5">
        <f t="shared" si="3"/>
        <v>4500000</v>
      </c>
      <c r="F4" s="10">
        <f t="shared" si="4"/>
        <v>9000</v>
      </c>
      <c r="G4" s="10">
        <f t="shared" si="5"/>
        <v>7500</v>
      </c>
      <c r="H4" s="10">
        <f t="shared" si="6"/>
        <v>6250</v>
      </c>
      <c r="I4" s="4" t="e">
        <f>#REF!</f>
        <v>#REF!</v>
      </c>
      <c r="J4" s="4" t="str">
        <f t="shared" si="7"/>
        <v>mohan regency</v>
      </c>
      <c r="O4">
        <v>0</v>
      </c>
      <c r="P4">
        <f t="shared" si="10"/>
        <v>0</v>
      </c>
      <c r="Q4">
        <v>500</v>
      </c>
      <c r="R4" s="2">
        <v>4500000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399.3055555555556</v>
      </c>
      <c r="C5" s="4">
        <f t="shared" si="9"/>
        <v>479.16666666666669</v>
      </c>
      <c r="D5" s="4">
        <f t="shared" si="2"/>
        <v>575</v>
      </c>
      <c r="E5" s="5">
        <f t="shared" si="3"/>
        <v>4500000</v>
      </c>
      <c r="F5" s="10">
        <f t="shared" si="4"/>
        <v>11270</v>
      </c>
      <c r="G5" s="15">
        <f t="shared" si="5"/>
        <v>9391</v>
      </c>
      <c r="H5" s="10">
        <f t="shared" si="6"/>
        <v>7826</v>
      </c>
      <c r="I5" s="4" t="e">
        <f>#REF!</f>
        <v>#REF!</v>
      </c>
      <c r="J5" s="4" t="str">
        <f t="shared" si="7"/>
        <v>mohan regency</v>
      </c>
      <c r="O5">
        <v>575</v>
      </c>
      <c r="P5">
        <f t="shared" si="10"/>
        <v>479.16666666666669</v>
      </c>
      <c r="Q5">
        <f t="shared" si="8"/>
        <v>399.3055555555556</v>
      </c>
      <c r="R5" s="2">
        <v>4500000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450</v>
      </c>
      <c r="C6" s="4">
        <f t="shared" si="9"/>
        <v>540</v>
      </c>
      <c r="D6" s="4">
        <f t="shared" si="2"/>
        <v>648</v>
      </c>
      <c r="E6" s="5">
        <f t="shared" si="3"/>
        <v>4200000</v>
      </c>
      <c r="F6" s="10">
        <f t="shared" si="4"/>
        <v>9333</v>
      </c>
      <c r="G6" s="10">
        <f t="shared" si="5"/>
        <v>7778</v>
      </c>
      <c r="H6" s="10">
        <f t="shared" si="6"/>
        <v>6481</v>
      </c>
      <c r="I6" s="4" t="e">
        <f>#REF!</f>
        <v>#REF!</v>
      </c>
      <c r="J6" s="4" t="str">
        <f t="shared" si="7"/>
        <v>mohan regency</v>
      </c>
      <c r="O6">
        <v>0</v>
      </c>
      <c r="P6">
        <f t="shared" si="10"/>
        <v>0</v>
      </c>
      <c r="Q6">
        <v>450</v>
      </c>
      <c r="R6" s="2">
        <v>4200000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392.36111111111114</v>
      </c>
      <c r="C7" s="4">
        <f t="shared" si="9"/>
        <v>470.83333333333337</v>
      </c>
      <c r="D7" s="4">
        <f t="shared" si="2"/>
        <v>565</v>
      </c>
      <c r="E7" s="5">
        <f t="shared" si="3"/>
        <v>3500000</v>
      </c>
      <c r="F7" s="10">
        <f t="shared" si="4"/>
        <v>8920</v>
      </c>
      <c r="G7" s="10">
        <f t="shared" si="5"/>
        <v>7434</v>
      </c>
      <c r="H7" s="10">
        <f t="shared" si="6"/>
        <v>6195</v>
      </c>
      <c r="I7" s="4" t="e">
        <f>#REF!</f>
        <v>#REF!</v>
      </c>
      <c r="J7" s="4" t="str">
        <f t="shared" si="7"/>
        <v>30.04.21</v>
      </c>
      <c r="O7">
        <v>565</v>
      </c>
      <c r="P7">
        <f t="shared" si="10"/>
        <v>470.83333333333337</v>
      </c>
      <c r="Q7">
        <f t="shared" si="8"/>
        <v>392.36111111111114</v>
      </c>
      <c r="R7" s="2">
        <v>3500000</v>
      </c>
      <c r="S7" s="8" t="s">
        <v>23</v>
      </c>
      <c r="T7" s="8"/>
    </row>
    <row r="8" spans="1:20" x14ac:dyDescent="0.25">
      <c r="A8" s="4">
        <f t="shared" si="0"/>
        <v>0</v>
      </c>
      <c r="B8" s="4">
        <f t="shared" si="1"/>
        <v>858.33333333333337</v>
      </c>
      <c r="C8" s="4">
        <f t="shared" si="9"/>
        <v>1030</v>
      </c>
      <c r="D8" s="4">
        <f t="shared" si="2"/>
        <v>1236</v>
      </c>
      <c r="E8" s="5">
        <f t="shared" si="3"/>
        <v>5900000</v>
      </c>
      <c r="F8" s="10">
        <f t="shared" si="4"/>
        <v>6874</v>
      </c>
      <c r="G8" s="15">
        <f t="shared" si="5"/>
        <v>5728</v>
      </c>
      <c r="H8" s="10">
        <f t="shared" si="6"/>
        <v>4773</v>
      </c>
      <c r="I8" s="4" t="e">
        <f>#REF!</f>
        <v>#REF!</v>
      </c>
      <c r="J8" s="4" t="str">
        <f t="shared" si="7"/>
        <v>19.07.23</v>
      </c>
      <c r="O8">
        <v>0</v>
      </c>
      <c r="P8">
        <v>1030</v>
      </c>
      <c r="Q8">
        <f t="shared" si="8"/>
        <v>858.33333333333337</v>
      </c>
      <c r="R8" s="2">
        <v>5900000</v>
      </c>
      <c r="S8" s="8" t="s">
        <v>24</v>
      </c>
      <c r="T8" s="8"/>
    </row>
    <row r="9" spans="1:20" x14ac:dyDescent="0.25">
      <c r="A9" s="4">
        <f t="shared" si="0"/>
        <v>0</v>
      </c>
      <c r="B9" s="4">
        <f t="shared" si="1"/>
        <v>550</v>
      </c>
      <c r="C9" s="4">
        <f t="shared" si="9"/>
        <v>660</v>
      </c>
      <c r="D9" s="4">
        <f t="shared" si="2"/>
        <v>792</v>
      </c>
      <c r="E9" s="5">
        <f t="shared" si="3"/>
        <v>4600000</v>
      </c>
      <c r="F9" s="10">
        <f t="shared" si="4"/>
        <v>8364</v>
      </c>
      <c r="G9" s="10">
        <f t="shared" si="5"/>
        <v>6970</v>
      </c>
      <c r="H9" s="10">
        <f t="shared" si="6"/>
        <v>5808</v>
      </c>
      <c r="I9" s="4" t="e">
        <f>#REF!</f>
        <v>#REF!</v>
      </c>
      <c r="J9" s="4" t="str">
        <f t="shared" si="7"/>
        <v>mohan regency</v>
      </c>
      <c r="O9">
        <v>0</v>
      </c>
      <c r="P9">
        <f t="shared" si="10"/>
        <v>0</v>
      </c>
      <c r="Q9">
        <v>550</v>
      </c>
      <c r="R9" s="2">
        <v>4600000</v>
      </c>
      <c r="S9" s="8" t="s">
        <v>22</v>
      </c>
      <c r="T9" s="8"/>
    </row>
    <row r="10" spans="1:20" x14ac:dyDescent="0.25">
      <c r="A10" s="4">
        <f t="shared" si="0"/>
        <v>0</v>
      </c>
      <c r="B10" s="4">
        <f t="shared" si="1"/>
        <v>375</v>
      </c>
      <c r="C10" s="4">
        <f t="shared" si="9"/>
        <v>450</v>
      </c>
      <c r="D10" s="4">
        <f t="shared" si="2"/>
        <v>540</v>
      </c>
      <c r="E10" s="5">
        <f t="shared" si="3"/>
        <v>5500000</v>
      </c>
      <c r="F10" s="10">
        <f t="shared" si="4"/>
        <v>14667</v>
      </c>
      <c r="G10" s="10">
        <f t="shared" si="5"/>
        <v>12222</v>
      </c>
      <c r="H10" s="10">
        <f t="shared" si="6"/>
        <v>10185</v>
      </c>
      <c r="I10" s="4" t="e">
        <f>#REF!</f>
        <v>#REF!</v>
      </c>
      <c r="J10" s="4" t="str">
        <f t="shared" si="7"/>
        <v>adharwadi</v>
      </c>
      <c r="O10">
        <v>0</v>
      </c>
      <c r="P10">
        <v>450</v>
      </c>
      <c r="Q10">
        <f t="shared" si="8"/>
        <v>375</v>
      </c>
      <c r="R10" s="2">
        <v>5500000</v>
      </c>
      <c r="S10" s="8" t="s">
        <v>25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5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5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0"/>
        <v>0</v>
      </c>
      <c r="Q13">
        <f t="shared" si="8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4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8" spans="7:24" x14ac:dyDescent="0.25">
      <c r="H18" t="s">
        <v>14</v>
      </c>
    </row>
    <row r="19" spans="7:24" x14ac:dyDescent="0.25">
      <c r="G19">
        <f>I19/1.2</f>
        <v>470.83333333333337</v>
      </c>
      <c r="H19" t="s">
        <v>15</v>
      </c>
      <c r="I19">
        <v>565</v>
      </c>
    </row>
    <row r="20" spans="7:24" x14ac:dyDescent="0.25">
      <c r="G20">
        <v>10000</v>
      </c>
      <c r="H20" t="s">
        <v>21</v>
      </c>
      <c r="I20">
        <v>8300</v>
      </c>
    </row>
    <row r="21" spans="7:24" x14ac:dyDescent="0.25">
      <c r="G21">
        <f>G20*G19</f>
        <v>4708333.333333334</v>
      </c>
      <c r="H21" t="s">
        <v>13</v>
      </c>
      <c r="I21">
        <f>I20*I19</f>
        <v>4689500</v>
      </c>
      <c r="O21" s="16" t="s">
        <v>26</v>
      </c>
    </row>
    <row r="22" spans="7:24" x14ac:dyDescent="0.25">
      <c r="G22">
        <f>G21/I19</f>
        <v>8333.3333333333339</v>
      </c>
    </row>
    <row r="24" spans="7:24" x14ac:dyDescent="0.25">
      <c r="P24" s="11"/>
      <c r="Q24" s="11"/>
      <c r="R24" s="13"/>
      <c r="S24" s="11"/>
      <c r="T24" s="11"/>
      <c r="U24" s="11"/>
      <c r="V24" s="11"/>
      <c r="W24" s="11"/>
      <c r="X24" s="11"/>
    </row>
    <row r="25" spans="7:24" x14ac:dyDescent="0.25">
      <c r="H25" t="s">
        <v>16</v>
      </c>
      <c r="P25" s="11"/>
      <c r="Q25" s="14"/>
      <c r="R25" s="14"/>
      <c r="S25" s="14"/>
      <c r="T25" s="14"/>
      <c r="U25" s="14"/>
      <c r="V25" s="11"/>
      <c r="W25" s="11"/>
      <c r="X25" s="11"/>
    </row>
    <row r="26" spans="7:24" x14ac:dyDescent="0.25">
      <c r="H26" t="s">
        <v>17</v>
      </c>
      <c r="P26" s="11"/>
      <c r="Q26" s="11"/>
      <c r="R26" s="11"/>
      <c r="S26" s="11"/>
      <c r="T26" s="11"/>
      <c r="U26" s="11"/>
      <c r="V26" s="11"/>
      <c r="W26" s="11"/>
      <c r="X26" s="11"/>
    </row>
    <row r="27" spans="7:24" x14ac:dyDescent="0.25">
      <c r="H27" t="s">
        <v>18</v>
      </c>
      <c r="P27" s="11"/>
      <c r="Q27" s="11"/>
      <c r="R27" s="11"/>
      <c r="S27" s="11"/>
      <c r="T27" s="11"/>
      <c r="U27" s="11"/>
      <c r="V27" s="11"/>
      <c r="W27" s="11"/>
      <c r="X27" s="11"/>
    </row>
    <row r="28" spans="7:24" x14ac:dyDescent="0.25">
      <c r="H28" t="s">
        <v>15</v>
      </c>
      <c r="I28">
        <v>565</v>
      </c>
      <c r="P28" s="11"/>
      <c r="Q28" s="11"/>
      <c r="R28" s="12"/>
      <c r="S28" s="12"/>
      <c r="T28" s="12"/>
      <c r="U28" s="12"/>
      <c r="V28" s="11"/>
      <c r="W28" s="11"/>
      <c r="X28" s="11"/>
    </row>
    <row r="29" spans="7:24" x14ac:dyDescent="0.25">
      <c r="H29" t="s">
        <v>19</v>
      </c>
      <c r="I29">
        <v>678</v>
      </c>
      <c r="J29">
        <f>I29/I28</f>
        <v>1.2</v>
      </c>
      <c r="P29" s="11"/>
      <c r="Q29" s="11"/>
      <c r="R29" s="11"/>
      <c r="S29" s="11"/>
      <c r="T29" s="11"/>
      <c r="U29" s="11"/>
      <c r="V29" s="11"/>
      <c r="W29" s="11"/>
      <c r="X29" s="11"/>
    </row>
    <row r="30" spans="7:24" x14ac:dyDescent="0.25">
      <c r="H30" t="s">
        <v>20</v>
      </c>
      <c r="I30">
        <v>6530</v>
      </c>
      <c r="P30" s="11"/>
      <c r="Q30" s="11"/>
      <c r="R30" s="11"/>
      <c r="S30" s="11"/>
      <c r="T30" s="11"/>
      <c r="U30" s="11"/>
      <c r="V30" s="11"/>
      <c r="W30" s="11"/>
      <c r="X30" s="11"/>
    </row>
    <row r="31" spans="7:24" x14ac:dyDescent="0.25">
      <c r="I31">
        <f>I30*I29</f>
        <v>4427340</v>
      </c>
      <c r="P31" s="11"/>
      <c r="Q31" s="11"/>
      <c r="R31" s="11"/>
      <c r="S31" s="11"/>
      <c r="T31" s="11"/>
      <c r="U31" s="11"/>
      <c r="V31" s="11"/>
      <c r="W31" s="11"/>
      <c r="X31" s="11"/>
    </row>
    <row r="32" spans="7:24" x14ac:dyDescent="0.25">
      <c r="I32" s="8"/>
      <c r="P32" s="11"/>
      <c r="Q32" s="11"/>
      <c r="R32" s="11"/>
      <c r="S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11"/>
      <c r="T33" s="11"/>
      <c r="U33" s="11"/>
      <c r="V33" s="11"/>
      <c r="W33" s="11"/>
      <c r="X33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F20" zoomScaleNormal="100" workbookViewId="0">
      <selection activeCell="C3" sqref="C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D15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D25"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2023-08-17T08:12:58Z</dcterms:modified>
</cp:coreProperties>
</file>