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run Kumar Ghanshyam Dubey\"/>
    </mc:Choice>
  </mc:AlternateContent>
  <xr:revisionPtr revIDLastSave="0" documentId="13_ncr:1_{541BDB27-28B1-46C0-BFF7-A9B6F46A287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2" i="4" l="1"/>
  <c r="Q9" i="4" l="1"/>
  <c r="P8" i="4"/>
  <c r="Q7" i="4"/>
  <c r="P3" i="4"/>
  <c r="H22" i="4"/>
  <c r="P7" i="4"/>
  <c r="Q6" i="4"/>
  <c r="Q5" i="4"/>
  <c r="Q4" i="4"/>
  <c r="Q2" i="4"/>
  <c r="P13" i="4" l="1"/>
  <c r="Q13" i="4" s="1"/>
  <c r="P12" i="4"/>
  <c r="Q12" i="4" s="1"/>
  <c r="P11" i="4"/>
  <c r="Q11" i="4" s="1"/>
  <c r="P10" i="4"/>
  <c r="Q10" i="4" s="1"/>
  <c r="P9" i="4"/>
  <c r="Q8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<sst xmlns="http://schemas.openxmlformats.org/spreadsheetml/2006/main" count="31" uniqueCount="25">
  <si>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</si>
  <si>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</si>
  <si>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</si>
  <si>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</si>
  <si>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</si>
  <si>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</si>
  <si>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</si>
  <si>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</si>
  <si>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</si>
  <si>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</si>
  <si>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</si>
  <si>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</si>
  <si>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</si>
  <si>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</si>
  <si>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bua</t>
  </si>
  <si>
    <t>f. no. A/301, 3rd floor, Wing A, Pearl Diamond Tower, Ideal Park, deepak hospital road, mira road east</t>
  </si>
  <si>
    <t>rate</t>
  </si>
  <si>
    <t>pearl diamond</t>
  </si>
  <si>
    <t>deepak hosp. rd</t>
  </si>
  <si>
    <t>20.07.2023</t>
  </si>
  <si>
    <t>30.03.21</t>
  </si>
  <si>
    <t>20.7.23</t>
  </si>
  <si>
    <t>ls - 47 to 48 lakhs</t>
  </si>
  <si>
    <t>mca</t>
  </si>
  <si>
    <t>yoc - 2005 - site infor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</si>
</sst>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78BCB8-CED3-4259-8B9A-2D712C1E0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247833-9D78-4F66-81DC-3B6BF68FB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E5E01-402B-4CCD-9CEB-D535CE88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FB1406-8B0F-4F57-AD0F-FCBAB24D3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510B77-9C63-4C38-8441-506732EB1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49338-1317-4BD6-ADED-56EDDDC2C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F92819-36E2-4F00-8D09-7B2838C5F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EFE0C7-7212-4EDE-BED2-3EF851F7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workbookViewId="0">
      <selection activeCell="G26" sqref="G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475</v>
      </c>
      <c r="C2" s="4">
        <f>B2*1.2</f>
        <v>570</v>
      </c>
      <c r="D2" s="4">
        <f t="shared" ref="D2:D13" si="2">C2*1.2</f>
        <v>684</v>
      </c>
      <c r="E2" s="5">
        <f t="shared" ref="E2:E13" si="3">R2</f>
        <v>6000000</v>
      </c>
      <c r="F2" s="10">
        <f t="shared" ref="F2:F13" si="4">ROUND((E2/B2),0)</f>
        <v>12632</v>
      </c>
      <c r="G2" s="15">
        <f t="shared" ref="G2:G13" si="5">ROUND((E2/C2),0)</f>
        <v>10526</v>
      </c>
      <c r="H2" s="10">
        <f t="shared" ref="H2:H13" si="6">ROUND((E2/D2),0)</f>
        <v>8772</v>
      </c>
      <c r="I2" s="4" t="e">
        <f>#REF!</f>
        <v>#REF!</v>
      </c>
      <c r="J2" s="4" t="str">
        <f t="shared" ref="J2:J13" si="7">S2</f>
        <v>pearl diamond</v>
      </c>
      <c r="O2">
        <v>0</v>
      </c>
      <c r="P2">
        <v>570</v>
      </c>
      <c r="Q2">
        <f t="shared" ref="Q2:Q6" si="8">P2/1.2</f>
        <v>475</v>
      </c>
      <c r="R2" s="2">
        <v>6000000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450</v>
      </c>
      <c r="C3" s="4">
        <f t="shared" ref="C3:C15" si="9">B3*1.2</f>
        <v>540</v>
      </c>
      <c r="D3" s="4">
        <f t="shared" si="2"/>
        <v>648</v>
      </c>
      <c r="E3" s="5">
        <f t="shared" si="3"/>
        <v>6600000</v>
      </c>
      <c r="F3" s="10">
        <f t="shared" si="4"/>
        <v>14667</v>
      </c>
      <c r="G3" s="15">
        <f t="shared" si="5"/>
        <v>12222</v>
      </c>
      <c r="H3" s="10">
        <f t="shared" si="6"/>
        <v>10185</v>
      </c>
      <c r="I3" s="4" t="e">
        <f>#REF!</f>
        <v>#REF!</v>
      </c>
      <c r="J3" s="4" t="str">
        <f t="shared" si="7"/>
        <v>deepak hosp. rd</v>
      </c>
      <c r="O3">
        <v>0</v>
      </c>
      <c r="P3">
        <f t="shared" ref="P3:P7" si="10">O3/1.2</f>
        <v>0</v>
      </c>
      <c r="Q3">
        <v>450</v>
      </c>
      <c r="R3" s="2">
        <v>6600000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270.83333333333337</v>
      </c>
      <c r="C4" s="4">
        <f t="shared" si="9"/>
        <v>325.00000000000006</v>
      </c>
      <c r="D4" s="4">
        <f t="shared" si="2"/>
        <v>390.00000000000006</v>
      </c>
      <c r="E4" s="5">
        <f t="shared" si="3"/>
        <v>3200000</v>
      </c>
      <c r="F4" s="10">
        <f t="shared" si="4"/>
        <v>11815</v>
      </c>
      <c r="G4" s="15">
        <f t="shared" si="5"/>
        <v>9846</v>
      </c>
      <c r="H4" s="10">
        <f t="shared" si="6"/>
        <v>8205</v>
      </c>
      <c r="I4" s="4" t="e">
        <f>#REF!</f>
        <v>#REF!</v>
      </c>
      <c r="J4" s="4" t="str">
        <f t="shared" si="7"/>
        <v>deepak hosp. rd</v>
      </c>
      <c r="O4">
        <v>0</v>
      </c>
      <c r="P4">
        <v>325</v>
      </c>
      <c r="Q4">
        <f t="shared" si="8"/>
        <v>270.83333333333337</v>
      </c>
      <c r="R4" s="2">
        <v>3200000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558.33333333333337</v>
      </c>
      <c r="C5" s="4">
        <f t="shared" si="9"/>
        <v>670</v>
      </c>
      <c r="D5" s="4">
        <f t="shared" si="2"/>
        <v>804</v>
      </c>
      <c r="E5" s="5">
        <f t="shared" si="3"/>
        <v>5100000</v>
      </c>
      <c r="F5" s="10">
        <f t="shared" si="4"/>
        <v>9134</v>
      </c>
      <c r="G5" s="10">
        <f t="shared" si="5"/>
        <v>7612</v>
      </c>
      <c r="H5" s="10">
        <f t="shared" si="6"/>
        <v>6343</v>
      </c>
      <c r="I5" s="4" t="e">
        <f>#REF!</f>
        <v>#REF!</v>
      </c>
      <c r="J5" s="4" t="str">
        <f t="shared" si="7"/>
        <v>deepak hosp. rd</v>
      </c>
      <c r="O5">
        <v>0</v>
      </c>
      <c r="P5">
        <v>670</v>
      </c>
      <c r="Q5">
        <f t="shared" si="8"/>
        <v>558.33333333333337</v>
      </c>
      <c r="R5" s="2">
        <v>5100000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354.16666666666669</v>
      </c>
      <c r="C6" s="4">
        <f t="shared" si="9"/>
        <v>425</v>
      </c>
      <c r="D6" s="4">
        <f t="shared" si="2"/>
        <v>510</v>
      </c>
      <c r="E6" s="5">
        <f t="shared" si="3"/>
        <v>4500000</v>
      </c>
      <c r="F6" s="10">
        <f t="shared" si="4"/>
        <v>12706</v>
      </c>
      <c r="G6" s="15">
        <f t="shared" si="5"/>
        <v>10588</v>
      </c>
      <c r="H6" s="10">
        <f t="shared" si="6"/>
        <v>8824</v>
      </c>
      <c r="I6" s="4" t="e">
        <f>#REF!</f>
        <v>#REF!</v>
      </c>
      <c r="J6" s="4" t="str">
        <f t="shared" si="7"/>
        <v>deepak hosp. rd</v>
      </c>
      <c r="O6">
        <v>0</v>
      </c>
      <c r="P6">
        <v>425</v>
      </c>
      <c r="Q6">
        <f t="shared" si="8"/>
        <v>354.16666666666669</v>
      </c>
      <c r="R6" s="2">
        <v>4500000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370.92743999999999</v>
      </c>
      <c r="C7" s="4">
        <f t="shared" si="9"/>
        <v>445.11292799999995</v>
      </c>
      <c r="D7" s="4">
        <f t="shared" si="2"/>
        <v>534.13551359999997</v>
      </c>
      <c r="E7" s="5">
        <f t="shared" si="3"/>
        <v>5500000</v>
      </c>
      <c r="F7" s="10">
        <f t="shared" si="4"/>
        <v>14828</v>
      </c>
      <c r="G7" s="10">
        <f t="shared" si="5"/>
        <v>12356</v>
      </c>
      <c r="H7" s="10">
        <f t="shared" si="6"/>
        <v>10297</v>
      </c>
      <c r="I7" s="4" t="e">
        <f>#REF!</f>
        <v>#REF!</v>
      </c>
      <c r="J7" s="4" t="str">
        <f t="shared" si="7"/>
        <v>20.07.2023</v>
      </c>
      <c r="O7">
        <v>0</v>
      </c>
      <c r="P7">
        <f t="shared" si="10"/>
        <v>0</v>
      </c>
      <c r="Q7">
        <f>34.46*10.764</f>
        <v>370.92743999999999</v>
      </c>
      <c r="R7" s="2">
        <v>5500000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406.78950000000003</v>
      </c>
      <c r="C8" s="4">
        <f t="shared" si="9"/>
        <v>488.1474</v>
      </c>
      <c r="D8" s="4">
        <f t="shared" si="2"/>
        <v>585.77688000000001</v>
      </c>
      <c r="E8" s="5">
        <f t="shared" si="3"/>
        <v>4200000</v>
      </c>
      <c r="F8" s="10">
        <f t="shared" si="4"/>
        <v>10325</v>
      </c>
      <c r="G8" s="10">
        <f t="shared" si="5"/>
        <v>8604</v>
      </c>
      <c r="H8" s="10">
        <f t="shared" si="6"/>
        <v>7170</v>
      </c>
      <c r="I8" s="4" t="e">
        <f>#REF!</f>
        <v>#REF!</v>
      </c>
      <c r="J8" s="4" t="str">
        <f t="shared" si="7"/>
        <v>30.03.21</v>
      </c>
      <c r="O8">
        <v>0</v>
      </c>
      <c r="P8">
        <f>45.35*10.764</f>
        <v>488.1474</v>
      </c>
      <c r="Q8">
        <f t="shared" ref="Q8:Q13" si="11">P8/1.2</f>
        <v>406.78950000000003</v>
      </c>
      <c r="R8" s="2">
        <v>4200000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370.92743999999999</v>
      </c>
      <c r="C9" s="4">
        <f t="shared" si="9"/>
        <v>445.11292799999995</v>
      </c>
      <c r="D9" s="4">
        <f t="shared" si="2"/>
        <v>534.13551359999997</v>
      </c>
      <c r="E9" s="5">
        <f t="shared" si="3"/>
        <v>4900000</v>
      </c>
      <c r="F9" s="10">
        <f t="shared" si="4"/>
        <v>13210</v>
      </c>
      <c r="G9" s="10">
        <f t="shared" si="5"/>
        <v>11008</v>
      </c>
      <c r="H9" s="10">
        <f t="shared" si="6"/>
        <v>9174</v>
      </c>
      <c r="I9" s="4" t="e">
        <f>#REF!</f>
        <v>#REF!</v>
      </c>
      <c r="J9" s="4" t="str">
        <f t="shared" si="7"/>
        <v>20.7.23</v>
      </c>
      <c r="O9">
        <v>0</v>
      </c>
      <c r="P9">
        <f t="shared" ref="P9:P13" si="12">O9/1.2</f>
        <v>0</v>
      </c>
      <c r="Q9">
        <f>34.46*10.764</f>
        <v>370.92743999999999</v>
      </c>
      <c r="R9" s="2">
        <v>4900000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5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15</v>
      </c>
    </row>
    <row r="20" spans="7:24" x14ac:dyDescent="0.25">
      <c r="G20" t="s">
        <v>14</v>
      </c>
      <c r="H20">
        <v>520</v>
      </c>
    </row>
    <row r="21" spans="7:24" x14ac:dyDescent="0.25">
      <c r="G21" t="s">
        <v>16</v>
      </c>
      <c r="H21">
        <v>10000</v>
      </c>
      <c r="J21" t="s">
        <v>23</v>
      </c>
      <c r="N21">
        <v>430</v>
      </c>
    </row>
    <row r="22" spans="7:24" x14ac:dyDescent="0.25">
      <c r="G22" t="s">
        <v>13</v>
      </c>
      <c r="H22">
        <f>H21*H20</f>
        <v>5200000</v>
      </c>
      <c r="J22">
        <f>H20/N21</f>
        <v>1.2093023255813953</v>
      </c>
    </row>
    <row r="24" spans="7:24" x14ac:dyDescent="0.25">
      <c r="G24" t="s">
        <v>22</v>
      </c>
      <c r="P24" s="11"/>
      <c r="Q24" s="11"/>
      <c r="R24" s="13"/>
      <c r="S24" s="11"/>
      <c r="T24" s="11"/>
      <c r="U24" s="11"/>
      <c r="V24" s="11"/>
      <c r="W24" s="11"/>
      <c r="X24" s="11"/>
    </row>
    <row r="25" spans="7:24" x14ac:dyDescent="0.25">
      <c r="G25" t="s">
        <v>24</v>
      </c>
      <c r="P25" s="11"/>
      <c r="Q25" s="14"/>
      <c r="R25" s="14"/>
      <c r="S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S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S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S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S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S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S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11"/>
      <c r="T33" s="11"/>
      <c r="U33" s="11"/>
      <c r="V33" s="11"/>
      <c r="W33" s="11"/>
      <c r="X33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2023-08-14T08:11:06Z</dcterms:modified>
</cp:coreProperties>
</file>