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Borivali (West)_Sasikala Ramkrishnan Nair\"/>
    </mc:Choice>
  </mc:AlternateContent>
  <xr:revisionPtr revIDLastSave="0" documentId="13_ncr:1_{E6AD118C-CB42-45DE-839B-4E3E671498C1}" xr6:coauthVersionLast="47" xr6:coauthVersionMax="47" xr10:uidLastSave="{00000000-0000-0000-0000-000000000000}"/>
  <bookViews>
    <workbookView xWindow="-120" yWindow="-120" windowWidth="29040" windowHeight="15720" tabRatio="932" activeTab="8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C5" i="25" s="1"/>
  <c r="D20" i="23"/>
  <c r="G31" i="4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<sst xmlns="http://schemas.openxmlformats.org/spreadsheetml/2006/main" count="127" uniqueCount="85">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</sst>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478018</xdr:colOff>
      <xdr:row>47</xdr:row>
      <xdr:rowOff>67897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555C88-ABD5-2496-8253-19E52847D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70018" cy="8754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516123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BE3899-DF7F-1405-0940-B8DB5E02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08123" cy="8792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116103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59EA5-12A9-2DE7-8E91-D4A730003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17703" cy="8840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49418</xdr:colOff>
      <xdr:row>49</xdr:row>
      <xdr:rowOff>29809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3DF3D-629D-D7ED-D2CF-BBD42A80F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851018" cy="8840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7FEB9C-FBDA-E3EB-AE1A-5B533F874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8869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24</xdr:col>
      <xdr:colOff>192569</xdr:colOff>
      <xdr:row>93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E25AB2-0E8A-4328-449C-C5D492D1A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822969" cy="8811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5" sqref="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v>138620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138620</v>
      </c>
      <c r="D5" s="63" t="s">
        <v>62</v>
      </c>
      <c r="E5" s="64">
        <f>C5/10.764</f>
        <v>12878.112225938314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59310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79310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79310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138620</v>
      </c>
      <c r="D9" s="63" t="s">
        <v>62</v>
      </c>
      <c r="E9" s="64">
        <f>C9/10.764</f>
        <v>12878.112225938314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>
      <selection activeCell="L64" sqref="L64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23500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20800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20800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23500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551</v>
      </c>
      <c r="D18" s="26"/>
      <c r="F18" s="19"/>
    </row>
    <row r="19" spans="1:6" x14ac:dyDescent="0.25">
      <c r="A19" s="16" t="s">
        <v>74</v>
      </c>
      <c r="B19" s="6"/>
      <c r="C19" s="32">
        <f>C18*C16</f>
        <v>12948500</v>
      </c>
      <c r="D19" s="33">
        <v>1.25</v>
      </c>
      <c r="E19" s="70"/>
      <c r="F19" s="34"/>
    </row>
    <row r="20" spans="1:6" x14ac:dyDescent="0.25">
      <c r="A20" s="16" t="s">
        <v>24</v>
      </c>
      <c r="C20" s="35">
        <f>C19*90%</f>
        <v>11653650</v>
      </c>
      <c r="D20" s="32">
        <f>D19*0.9</f>
        <v>1.125</v>
      </c>
      <c r="F20" s="19"/>
    </row>
    <row r="21" spans="1:6" x14ac:dyDescent="0.25">
      <c r="A21" s="16" t="s">
        <v>25</v>
      </c>
      <c r="C21" s="35">
        <f>C19*80%</f>
        <v>10358800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1487700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26976.041666666668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P27" sqref="P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680</v>
      </c>
      <c r="C2" s="4">
        <f t="shared" ref="C2:C16" si="1">B2*1.2</f>
        <v>816</v>
      </c>
      <c r="D2" s="4">
        <f t="shared" ref="D2:D16" si="2">C2*1.2</f>
        <v>979.19999999999993</v>
      </c>
      <c r="E2" s="5">
        <f t="shared" ref="E2:E16" si="3">R2</f>
        <v>16500000</v>
      </c>
      <c r="F2" s="77">
        <f t="shared" ref="F2:F15" si="4">ROUND((E2/B2),0)</f>
        <v>24265</v>
      </c>
      <c r="G2" s="77">
        <f t="shared" ref="G2:G15" si="5">ROUND((E2/C2),0)</f>
        <v>20221</v>
      </c>
      <c r="H2" s="77">
        <f t="shared" ref="H2:H15" si="6">ROUND((E2/D2),0)</f>
        <v>16850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680</v>
      </c>
      <c r="R2" s="78">
        <v>16500000</v>
      </c>
      <c r="S2" s="2"/>
    </row>
    <row r="3" spans="1:19" x14ac:dyDescent="0.25">
      <c r="A3" s="4">
        <v>2</v>
      </c>
      <c r="B3" s="4">
        <f t="shared" si="0"/>
        <v>669</v>
      </c>
      <c r="C3" s="4">
        <f t="shared" si="1"/>
        <v>802.8</v>
      </c>
      <c r="D3" s="4">
        <f t="shared" si="2"/>
        <v>963.3599999999999</v>
      </c>
      <c r="E3" s="5">
        <f t="shared" si="3"/>
        <v>16200000</v>
      </c>
      <c r="F3" s="77">
        <f t="shared" si="4"/>
        <v>24215</v>
      </c>
      <c r="G3" s="77">
        <f t="shared" si="5"/>
        <v>20179</v>
      </c>
      <c r="H3" s="77">
        <f t="shared" si="6"/>
        <v>16816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669</v>
      </c>
      <c r="R3" s="78">
        <v>16200000</v>
      </c>
      <c r="S3" s="2"/>
    </row>
    <row r="4" spans="1:19" x14ac:dyDescent="0.25">
      <c r="A4" s="4">
        <v>3</v>
      </c>
      <c r="B4" s="4">
        <f t="shared" si="0"/>
        <v>650</v>
      </c>
      <c r="C4" s="4">
        <f t="shared" si="1"/>
        <v>780</v>
      </c>
      <c r="D4" s="4">
        <f t="shared" si="2"/>
        <v>936</v>
      </c>
      <c r="E4" s="5">
        <f t="shared" si="3"/>
        <v>16000000</v>
      </c>
      <c r="F4" s="4">
        <f t="shared" si="4"/>
        <v>24615</v>
      </c>
      <c r="G4" s="4">
        <f t="shared" si="5"/>
        <v>20513</v>
      </c>
      <c r="H4" s="4">
        <f t="shared" si="6"/>
        <v>17094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650</v>
      </c>
      <c r="R4" s="2">
        <v>16000000</v>
      </c>
      <c r="S4" s="2"/>
    </row>
    <row r="5" spans="1:19" x14ac:dyDescent="0.25">
      <c r="A5" s="4">
        <v>4</v>
      </c>
      <c r="B5" s="4">
        <f t="shared" si="0"/>
        <v>680</v>
      </c>
      <c r="C5" s="4">
        <f t="shared" si="1"/>
        <v>816</v>
      </c>
      <c r="D5" s="4">
        <f t="shared" si="2"/>
        <v>979.19999999999993</v>
      </c>
      <c r="E5" s="5">
        <f t="shared" si="3"/>
        <v>16000000</v>
      </c>
      <c r="F5" s="77">
        <f t="shared" si="4"/>
        <v>23529</v>
      </c>
      <c r="G5" s="77">
        <f t="shared" si="5"/>
        <v>19608</v>
      </c>
      <c r="H5" s="77">
        <f t="shared" si="6"/>
        <v>16340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680</v>
      </c>
      <c r="R5" s="78">
        <v>16000000</v>
      </c>
      <c r="S5" s="2"/>
    </row>
    <row r="6" spans="1:19" x14ac:dyDescent="0.25">
      <c r="A6" s="4">
        <v>5</v>
      </c>
      <c r="B6" s="4">
        <f t="shared" si="0"/>
        <v>680</v>
      </c>
      <c r="C6" s="4">
        <f t="shared" si="1"/>
        <v>816</v>
      </c>
      <c r="D6" s="4">
        <f t="shared" si="2"/>
        <v>979.19999999999993</v>
      </c>
      <c r="E6" s="5">
        <f t="shared" si="3"/>
        <v>16500000</v>
      </c>
      <c r="F6" s="77">
        <f t="shared" si="4"/>
        <v>24265</v>
      </c>
      <c r="G6" s="77">
        <f t="shared" si="5"/>
        <v>20221</v>
      </c>
      <c r="H6" s="77">
        <f t="shared" si="6"/>
        <v>16850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680</v>
      </c>
      <c r="R6" s="78">
        <v>16500000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542</v>
      </c>
    </row>
    <row r="28" spans="1:19" s="10" customFormat="1" x14ac:dyDescent="0.25">
      <c r="C28" s="72" t="s">
        <v>75</v>
      </c>
      <c r="D28" s="72"/>
      <c r="F28" s="57" t="s">
        <v>84</v>
      </c>
      <c r="G28" s="57">
        <v>551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606</v>
      </c>
      <c r="H29" s="10">
        <f>G29/G28</f>
        <v>1.0998185117967332</v>
      </c>
    </row>
    <row r="30" spans="1:19" s="10" customFormat="1" x14ac:dyDescent="0.25">
      <c r="F30" s="57" t="s">
        <v>73</v>
      </c>
      <c r="G30" s="57">
        <v>23500</v>
      </c>
    </row>
    <row r="31" spans="1:19" s="10" customFormat="1" x14ac:dyDescent="0.25">
      <c r="C31" s="75"/>
      <c r="D31" s="75"/>
      <c r="F31" s="75" t="s">
        <v>74</v>
      </c>
      <c r="G31" s="75">
        <f>G28*G30</f>
        <v>12948500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11653650</v>
      </c>
    </row>
    <row r="33" spans="3:7" s="10" customFormat="1" x14ac:dyDescent="0.25">
      <c r="C33" s="75"/>
      <c r="D33" s="75"/>
      <c r="F33" s="75" t="s">
        <v>25</v>
      </c>
      <c r="G33" s="75">
        <f>G31*80%</f>
        <v>10358800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abSelected="1" topLeftCell="A70" zoomScaleNormal="100" workbookViewId="0">
      <selection activeCell="A48" sqref="A4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2023-08-12T04:59:36Z</dcterms:modified>
</cp:coreProperties>
</file>