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rav Parmar\"/>
    </mc:Choice>
  </mc:AlternateContent>
  <xr:revisionPtr revIDLastSave="0" documentId="13_ncr:1_{9414A12D-2B16-4BB6-8824-7068C2261C3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P21" i="4"/>
  <c r="H21" i="4"/>
  <c r="I19" i="4"/>
  <c r="C15" i="4" l="1"/>
  <c r="C14" i="4"/>
  <c r="C13" i="4"/>
  <c r="C12" i="4"/>
  <c r="C11" i="4"/>
  <c r="C10" i="4"/>
  <c r="P9" i="4" l="1"/>
  <c r="P8" i="4"/>
  <c r="P7" i="4"/>
  <c r="P6" i="4"/>
  <c r="P5" i="4"/>
  <c r="P4" i="4"/>
  <c r="P3" i="4"/>
  <c r="P2" i="4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<sst xmlns="http://schemas.openxmlformats.org/spreadsheetml/2006/main" count="26" uniqueCount="23">
  <si>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</si>
  <si>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</si>
  <si>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</si>
  <si>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</si>
  <si>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</si>
  <si>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</si>
  <si>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</si>
  <si>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</si>
  <si>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</si>
  <si>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</si>
  <si>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</si>
  <si>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</si>
  <si>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</si>
  <si>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1504, 15th Floor, B Wing, Casa Bellisimo, Gorai Laxmi chsl, Borivali west</t>
  </si>
  <si>
    <t>ca</t>
  </si>
  <si>
    <t>draft agreemetn  - 1.25 crs</t>
  </si>
  <si>
    <t>rate</t>
  </si>
  <si>
    <t>fmv</t>
  </si>
  <si>
    <t>mca</t>
  </si>
  <si>
    <t>bal</t>
  </si>
  <si>
    <t>Full Occupation certificate received on 14-10-2019 of B-wing upto Stilt + upper 13th Floor &amp; on 29-07-2022 upper 14th to 21st + 22nd (pt) upper Floor (Including Podium) - agreemnt page no. 11</t>
  </si>
  <si>
    <t>LS - 1.35 to 1.40 crs</t>
  </si>
  <si>
    <t xml:space="preserve">incl. car parking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</si>
</sst>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33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AA056-2CCB-4A83-8CD8-1A0604503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DCE24-1F53-40BE-97CC-B703F202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132185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18246F-257D-4AFB-939E-BE95960B1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57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B2D7E-6FBF-4147-9691-189C428C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544C50-F6C2-41C4-8758-2A10CCC20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7FD8C8-BD88-4A9C-9FF7-6BCE5E01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E8893-E7E3-4166-A4F6-01EB53900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628</v>
      </c>
      <c r="C2" s="4">
        <f>B2*1.2</f>
        <v>753.6</v>
      </c>
      <c r="D2" s="4">
        <f t="shared" ref="D2:D13" si="2">C2*1.2</f>
        <v>904.32</v>
      </c>
      <c r="E2" s="5">
        <f t="shared" ref="E2:E13" si="3">R2</f>
        <v>15000000</v>
      </c>
      <c r="F2" s="11">
        <f t="shared" ref="F2:F13" si="4">ROUND((E2/B2),0)</f>
        <v>23885</v>
      </c>
      <c r="G2" s="11">
        <f t="shared" ref="G2:G13" si="5">ROUND((E2/C2),0)</f>
        <v>19904</v>
      </c>
      <c r="H2" s="11">
        <f t="shared" ref="H2:H13" si="6">ROUND((E2/D2),0)</f>
        <v>16587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9" si="8">O2/1.2</f>
        <v>0</v>
      </c>
      <c r="Q2">
        <v>628</v>
      </c>
      <c r="R2" s="2">
        <v>15000000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667</v>
      </c>
      <c r="C3" s="4">
        <f t="shared" ref="C3:C15" si="9">B3*1.2</f>
        <v>800.4</v>
      </c>
      <c r="D3" s="4">
        <f t="shared" si="2"/>
        <v>960.4799999999999</v>
      </c>
      <c r="E3" s="5">
        <f t="shared" si="3"/>
        <v>14500000</v>
      </c>
      <c r="F3" s="10">
        <f t="shared" si="4"/>
        <v>21739</v>
      </c>
      <c r="G3" s="11">
        <f t="shared" si="5"/>
        <v>18116</v>
      </c>
      <c r="H3" s="11">
        <f t="shared" si="6"/>
        <v>15097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667</v>
      </c>
      <c r="R3" s="2">
        <v>14500000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627</v>
      </c>
      <c r="C4" s="4">
        <f t="shared" si="9"/>
        <v>752.4</v>
      </c>
      <c r="D4" s="4">
        <f t="shared" si="2"/>
        <v>902.88</v>
      </c>
      <c r="E4" s="5">
        <f t="shared" si="3"/>
        <v>15000000</v>
      </c>
      <c r="F4" s="11">
        <f t="shared" si="4"/>
        <v>23923</v>
      </c>
      <c r="G4" s="11">
        <f t="shared" si="5"/>
        <v>19936</v>
      </c>
      <c r="H4" s="11">
        <f t="shared" si="6"/>
        <v>16614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627</v>
      </c>
      <c r="R4" s="2">
        <v>15000000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669</v>
      </c>
      <c r="C5" s="4">
        <f t="shared" si="9"/>
        <v>802.8</v>
      </c>
      <c r="D5" s="4">
        <f t="shared" si="2"/>
        <v>963.3599999999999</v>
      </c>
      <c r="E5" s="5">
        <f t="shared" si="3"/>
        <v>16300000</v>
      </c>
      <c r="F5" s="11">
        <f t="shared" si="4"/>
        <v>24365</v>
      </c>
      <c r="G5" s="11">
        <f t="shared" si="5"/>
        <v>20304</v>
      </c>
      <c r="H5" s="11">
        <f t="shared" si="6"/>
        <v>16920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669</v>
      </c>
      <c r="R5" s="2">
        <v>16300000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627</v>
      </c>
      <c r="C6" s="4">
        <f t="shared" si="9"/>
        <v>752.4</v>
      </c>
      <c r="D6" s="4">
        <f t="shared" si="2"/>
        <v>902.88</v>
      </c>
      <c r="E6" s="5">
        <f t="shared" si="3"/>
        <v>15800000</v>
      </c>
      <c r="F6" s="11">
        <f t="shared" si="4"/>
        <v>25199</v>
      </c>
      <c r="G6" s="11">
        <f t="shared" si="5"/>
        <v>20999</v>
      </c>
      <c r="H6" s="11">
        <f t="shared" si="6"/>
        <v>17500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627</v>
      </c>
      <c r="R6" s="2">
        <v>15800000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627</v>
      </c>
      <c r="C7" s="4">
        <f t="shared" si="9"/>
        <v>752.4</v>
      </c>
      <c r="D7" s="4">
        <f t="shared" si="2"/>
        <v>902.88</v>
      </c>
      <c r="E7" s="5">
        <f t="shared" si="3"/>
        <v>14600000</v>
      </c>
      <c r="F7" s="10">
        <f t="shared" si="4"/>
        <v>23285</v>
      </c>
      <c r="G7" s="11">
        <f t="shared" si="5"/>
        <v>19405</v>
      </c>
      <c r="H7" s="11">
        <f t="shared" si="6"/>
        <v>16170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627</v>
      </c>
      <c r="R7" s="2">
        <v>14600000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680</v>
      </c>
      <c r="C8" s="4">
        <f t="shared" si="9"/>
        <v>816</v>
      </c>
      <c r="D8" s="4">
        <f t="shared" si="2"/>
        <v>979.19999999999993</v>
      </c>
      <c r="E8" s="5">
        <f t="shared" si="3"/>
        <v>15500000</v>
      </c>
      <c r="F8" s="10">
        <f t="shared" si="4"/>
        <v>22794</v>
      </c>
      <c r="G8" s="11">
        <f t="shared" si="5"/>
        <v>18995</v>
      </c>
      <c r="H8" s="11">
        <f t="shared" si="6"/>
        <v>15829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680</v>
      </c>
      <c r="R8" s="2">
        <v>15500000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1" t="e">
        <f t="shared" si="4"/>
        <v>#DIV/0!</v>
      </c>
      <c r="G9" s="11" t="e">
        <f t="shared" si="5"/>
        <v>#DIV/0!</v>
      </c>
      <c r="H9" s="11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1" t="e">
        <f t="shared" si="4"/>
        <v>#DIV/0!</v>
      </c>
      <c r="G10" s="11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1">O10/1.2</f>
        <v>0</v>
      </c>
      <c r="Q10">
        <f t="shared" ref="Q10:Q13" si="12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1" t="e">
        <f t="shared" si="4"/>
        <v>#DIV/0!</v>
      </c>
      <c r="G11" s="11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1" t="e">
        <f t="shared" si="4"/>
        <v>#DIV/0!</v>
      </c>
      <c r="G12" s="11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1" t="e">
        <f t="shared" si="4"/>
        <v>#DIV/0!</v>
      </c>
      <c r="G13" s="11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1" t="e">
        <f t="shared" ref="F14:F15" si="15">ROUND((E14/B14),0)</f>
        <v>#DIV/0!</v>
      </c>
      <c r="G14" s="11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1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16" x14ac:dyDescent="0.25">
      <c r="G18" t="s">
        <v>13</v>
      </c>
    </row>
    <row r="19" spans="7:16" x14ac:dyDescent="0.25">
      <c r="G19" t="s">
        <v>14</v>
      </c>
      <c r="H19">
        <v>627</v>
      </c>
      <c r="I19">
        <f>58.21*10.764</f>
        <v>626.57243999999992</v>
      </c>
      <c r="O19" t="s">
        <v>18</v>
      </c>
      <c r="P19">
        <v>578</v>
      </c>
    </row>
    <row r="20" spans="7:16" x14ac:dyDescent="0.25">
      <c r="G20" t="s">
        <v>16</v>
      </c>
      <c r="H20">
        <v>21500</v>
      </c>
      <c r="O20" t="s">
        <v>19</v>
      </c>
      <c r="P20">
        <v>25</v>
      </c>
    </row>
    <row r="21" spans="7:16" x14ac:dyDescent="0.25">
      <c r="G21" t="s">
        <v>17</v>
      </c>
      <c r="H21">
        <f>H20*H19</f>
        <v>13480500</v>
      </c>
      <c r="I21" t="s">
        <v>22</v>
      </c>
      <c r="P21" s="6">
        <f>P20+P19</f>
        <v>603</v>
      </c>
    </row>
    <row r="25" spans="7:16" x14ac:dyDescent="0.25">
      <c r="G25" t="s">
        <v>15</v>
      </c>
    </row>
    <row r="26" spans="7:16" x14ac:dyDescent="0.25">
      <c r="G26" t="s">
        <v>20</v>
      </c>
    </row>
    <row r="27" spans="7:16" x14ac:dyDescent="0.25">
      <c r="G27" t="s">
        <v>21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9" zoomScaleNormal="100" workbookViewId="0">
      <selection activeCell="E3" sqref="E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5" zoomScaleNormal="85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3" sqref="B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2023-08-01T08:00:20Z</dcterms:modified>
</cp:coreProperties>
</file>