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911EAC1-F652-4C8F-82EC-ED532D957B8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23" i="1" l="1"/>
  <c r="C84" i="1" l="1"/>
  <c r="E84" i="1" l="1"/>
  <c r="F84" i="1" s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<sst xmlns="http://schemas.openxmlformats.org/spreadsheetml/2006/main" count="22" uniqueCount="21">
  <si>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</si>
  <si>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</si>
  <si>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</si>
  <si>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</si>
  <si>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</si>
  <si>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</si>
  <si>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</si>
  <si>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</si>
  <si>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</si>
  <si>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</si>
  <si>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</si>
  <si>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</si>
  <si>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</si>
  <si>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</si>
  <si>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</si>
  <si>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</si>
  <si>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</si>
  <si>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</si>
  <si>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</si>
  <si>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</si>
  <si>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Thane Main - Nirav Parmar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</si>
</sst>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ont="1" applyFill="1"/>
    <xf numFmtId="0" fontId="8" fillId="2" borderId="0" xfId="0" applyFont="1" applyFill="1"/>
    <xf numFmtId="0" fontId="0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0" fillId="3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topLeftCell="A19" zoomScale="130" zoomScaleNormal="130" workbookViewId="0">
      <selection activeCell="G27" sqref="G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3" customWidth="1"/>
    <col min="4" max="4" width="15.5703125" style="29" bestFit="1" customWidth="1"/>
    <col min="5" max="5" width="18.28515625" bestFit="1" customWidth="1"/>
    <col min="6" max="6" width="10.5703125" customWidth="1"/>
    <col min="7" max="7" width="10.140625" customWidth="1"/>
    <col min="8" max="8" width="12.28515625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2"/>
      <c r="C1" s="20"/>
      <c r="D1" s="30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pans="1:15" x14ac:dyDescent="0.25">
      <c r="A2" s="4"/>
      <c r="B2" s="5"/>
      <c r="C2" s="21"/>
      <c r="D2" s="31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4" t="s">
        <v>0</v>
      </c>
      <c r="B3" s="7"/>
      <c r="C3" s="38">
        <v>21500</v>
      </c>
      <c r="D3" s="43" t="s">
        <v>17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30" x14ac:dyDescent="0.25">
      <c r="A4" s="8" t="s">
        <v>1</v>
      </c>
      <c r="B4" s="7"/>
      <c r="C4" s="38">
        <v>2800</v>
      </c>
      <c r="D4" s="32"/>
      <c r="E4" s="5">
        <f>2500*115%</f>
        <v>2875</v>
      </c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5">
      <c r="A5" s="4" t="s">
        <v>2</v>
      </c>
      <c r="B5" s="7"/>
      <c r="C5" s="38">
        <f>C3-C4</f>
        <v>18700</v>
      </c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5">
      <c r="A6" s="4" t="s">
        <v>3</v>
      </c>
      <c r="B6" s="7"/>
      <c r="C6" s="38">
        <f>C4</f>
        <v>2800</v>
      </c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5">
      <c r="A7" s="4" t="s">
        <v>4</v>
      </c>
      <c r="B7" s="9"/>
      <c r="C7" s="39">
        <v>0</v>
      </c>
      <c r="D7" s="33">
        <v>2023</v>
      </c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4" t="s">
        <v>5</v>
      </c>
      <c r="B8" s="9"/>
      <c r="C8" s="39">
        <f>C9-C7</f>
        <v>60</v>
      </c>
      <c r="D8" s="33">
        <v>2019</v>
      </c>
      <c r="E8" s="5" t="s">
        <v>19</v>
      </c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5">
      <c r="A9" s="4" t="s">
        <v>6</v>
      </c>
      <c r="B9" s="9"/>
      <c r="C9" s="39">
        <v>60</v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30" x14ac:dyDescent="0.25">
      <c r="A10" s="8" t="s">
        <v>12</v>
      </c>
      <c r="B10" s="9"/>
      <c r="C10" s="39">
        <f>90*C7/C9</f>
        <v>0</v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5">
      <c r="A11" s="4"/>
      <c r="B11" s="10"/>
      <c r="C11" s="40">
        <f>C10%</f>
        <v>0</v>
      </c>
      <c r="D11" s="34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5">
      <c r="A12" s="4" t="s">
        <v>7</v>
      </c>
      <c r="B12" s="7"/>
      <c r="C12" s="38">
        <f>C6*C11</f>
        <v>0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5">
      <c r="A13" s="4" t="s">
        <v>8</v>
      </c>
      <c r="B13" s="7"/>
      <c r="C13" s="38">
        <f>C6-C12</f>
        <v>2800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5">
      <c r="A14" s="4" t="s">
        <v>2</v>
      </c>
      <c r="B14" s="7"/>
      <c r="C14" s="38">
        <f>C5</f>
        <v>18700</v>
      </c>
      <c r="D14" s="32"/>
      <c r="E14" s="5"/>
      <c r="F14" s="5"/>
      <c r="G14" s="12"/>
      <c r="H14" s="5"/>
      <c r="I14" s="5"/>
      <c r="J14" s="5"/>
      <c r="K14" s="5"/>
      <c r="L14" s="5"/>
      <c r="M14" s="5"/>
      <c r="N14" s="5"/>
      <c r="O14" s="6"/>
    </row>
    <row r="15" spans="1:15" x14ac:dyDescent="0.25">
      <c r="B15" s="7"/>
      <c r="C15" s="38"/>
      <c r="D15" s="32"/>
      <c r="E15" s="5"/>
      <c r="F15" s="5"/>
      <c r="G15" s="12"/>
      <c r="H15" s="5"/>
      <c r="I15" s="5"/>
      <c r="J15" s="5"/>
      <c r="K15" s="5"/>
      <c r="L15" s="5"/>
      <c r="M15" s="5"/>
      <c r="N15" s="5"/>
      <c r="O15" s="6"/>
    </row>
    <row r="16" spans="1:15" x14ac:dyDescent="0.25">
      <c r="A16" s="44" t="s">
        <v>13</v>
      </c>
      <c r="B16" s="47"/>
      <c r="C16" s="43">
        <f>C14+C13</f>
        <v>21500</v>
      </c>
      <c r="D16" s="32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5">
      <c r="B17" s="9"/>
      <c r="C17" s="39"/>
      <c r="D17" s="33"/>
      <c r="E17" s="50"/>
      <c r="F17" s="51"/>
      <c r="L17" s="52"/>
      <c r="M17" s="5"/>
      <c r="N17" s="5"/>
      <c r="O17" s="6"/>
    </row>
    <row r="18" spans="1:15" x14ac:dyDescent="0.25">
      <c r="A18" s="44" t="s">
        <v>18</v>
      </c>
      <c r="B18" s="45"/>
      <c r="C18" s="46">
        <v>627</v>
      </c>
      <c r="D18" s="33"/>
      <c r="E18" s="53"/>
      <c r="F18" s="54"/>
      <c r="M18" s="5"/>
      <c r="N18" s="5"/>
      <c r="O18" s="6"/>
    </row>
    <row r="19" spans="1:15" x14ac:dyDescent="0.25">
      <c r="A19" s="4" t="s">
        <v>16</v>
      </c>
      <c r="B19" s="49"/>
      <c r="C19" s="41">
        <f>C16*C18+D20</f>
        <v>13480500</v>
      </c>
      <c r="D19" s="48"/>
      <c r="E19" s="53"/>
      <c r="F19" s="53"/>
      <c r="M19" s="5"/>
      <c r="N19" s="5"/>
      <c r="O19" s="11"/>
    </row>
    <row r="20" spans="1:15" hidden="1" x14ac:dyDescent="0.25">
      <c r="A20" s="4" t="s">
        <v>14</v>
      </c>
      <c r="B20" s="5"/>
      <c r="C20" s="22">
        <f>C19*0.9</f>
        <v>12132450</v>
      </c>
      <c r="D20" s="60"/>
      <c r="E20" s="55"/>
      <c r="F20" s="55"/>
      <c r="G20" s="56"/>
      <c r="H20" s="54"/>
      <c r="M20" s="5"/>
      <c r="N20" s="5"/>
      <c r="O20" s="6"/>
    </row>
    <row r="21" spans="1:15" hidden="1" x14ac:dyDescent="0.25">
      <c r="A21" s="4" t="s">
        <v>15</v>
      </c>
      <c r="B21" s="5"/>
      <c r="C21" s="22">
        <f>C19*0.8</f>
        <v>10784400</v>
      </c>
      <c r="D21" s="35"/>
      <c r="E21" s="57"/>
      <c r="F21" s="57"/>
      <c r="G21" s="56"/>
      <c r="H21" s="58"/>
      <c r="M21" s="5"/>
      <c r="N21" s="5"/>
      <c r="O21" s="6"/>
    </row>
    <row r="22" spans="1:15" hidden="1" x14ac:dyDescent="0.25">
      <c r="A22" s="4"/>
      <c r="B22" s="5"/>
      <c r="C22" s="21"/>
      <c r="D22" s="33"/>
      <c r="E22" s="50"/>
      <c r="F22" s="51"/>
      <c r="L22" s="52"/>
      <c r="M22" s="5"/>
      <c r="N22" s="5"/>
      <c r="O22" s="15"/>
    </row>
    <row r="23" spans="1:15" x14ac:dyDescent="0.25">
      <c r="A23" s="13" t="s">
        <v>9</v>
      </c>
      <c r="B23" s="14"/>
      <c r="C23" s="42">
        <f>C4*C18</f>
        <v>1755600</v>
      </c>
      <c r="D23" s="36"/>
      <c r="E23" s="53"/>
      <c r="F23" s="54"/>
      <c r="M23" s="5"/>
      <c r="N23" s="5"/>
    </row>
    <row r="24" spans="1:15" x14ac:dyDescent="0.25">
      <c r="A24" s="25" t="s">
        <v>10</v>
      </c>
      <c r="C24" s="21"/>
      <c r="E24" s="53"/>
      <c r="F24" s="53"/>
      <c r="M24" s="5"/>
      <c r="N24" s="5"/>
    </row>
    <row r="25" spans="1:15" x14ac:dyDescent="0.25">
      <c r="A25" s="27" t="s">
        <v>11</v>
      </c>
      <c r="B25" s="23"/>
      <c r="C25" s="22">
        <f>C19*0.03/12</f>
        <v>33701.25</v>
      </c>
      <c r="D25" s="37"/>
      <c r="E25" s="55"/>
      <c r="F25" s="55"/>
      <c r="G25" s="56"/>
      <c r="H25" s="54"/>
      <c r="M25" s="5"/>
      <c r="N25" s="5"/>
    </row>
    <row r="26" spans="1:15" x14ac:dyDescent="0.25">
      <c r="A26" s="5"/>
      <c r="B26" s="5"/>
      <c r="C26" s="22"/>
      <c r="D26" s="35"/>
      <c r="M26" s="5"/>
    </row>
    <row r="27" spans="1:15" x14ac:dyDescent="0.25">
      <c r="A27" s="59" t="s">
        <v>20</v>
      </c>
      <c r="B27" s="5"/>
      <c r="C27" s="37"/>
      <c r="D27" s="37"/>
      <c r="E27" s="28"/>
      <c r="F27" s="28"/>
      <c r="G27" s="18"/>
      <c r="H27" s="18"/>
      <c r="I27" s="18"/>
      <c r="J27" s="5"/>
      <c r="K27" s="5"/>
      <c r="L27" s="5"/>
      <c r="M27" s="5"/>
    </row>
    <row r="28" spans="1:15" x14ac:dyDescent="0.25">
      <c r="A28" s="5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 x14ac:dyDescent="0.25">
      <c r="A29" s="4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5" x14ac:dyDescent="0.2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29"/>
      <c r="E41" s="28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29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29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5"/>
      <c r="C44" s="29"/>
      <c r="E44" s="17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26"/>
      <c r="D45" s="26"/>
      <c r="E45" s="17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24"/>
      <c r="B46" s="5"/>
      <c r="C46" s="26"/>
      <c r="D46" s="26"/>
      <c r="E46" s="18"/>
      <c r="F46" s="5"/>
      <c r="G46" s="5"/>
      <c r="H46" s="5"/>
      <c r="I46" s="5"/>
      <c r="J46" s="12"/>
      <c r="K46" s="5"/>
      <c r="L46" s="5"/>
      <c r="M46" s="5"/>
    </row>
    <row r="47" spans="1:13" x14ac:dyDescent="0.25">
      <c r="A47" s="5"/>
      <c r="B47" s="5"/>
      <c r="C47" s="26"/>
      <c r="D47" s="26"/>
      <c r="E47" s="18"/>
      <c r="F47" s="19"/>
      <c r="G47" s="18"/>
      <c r="H47" s="18"/>
      <c r="I47" s="18"/>
      <c r="J47" s="12"/>
      <c r="K47" s="5"/>
      <c r="L47" s="5"/>
      <c r="M47" s="5"/>
    </row>
    <row r="48" spans="1:13" x14ac:dyDescent="0.25">
      <c r="A48" s="5"/>
      <c r="B48" s="5"/>
      <c r="C48" s="26"/>
      <c r="D48" s="26"/>
      <c r="E48" s="18"/>
      <c r="F48" s="19"/>
      <c r="G48" s="18"/>
      <c r="H48" s="18"/>
      <c r="I48" s="18"/>
      <c r="J48" s="5"/>
      <c r="K48" s="5"/>
      <c r="L48" s="5"/>
      <c r="M48" s="5"/>
    </row>
    <row r="49" spans="1:13" x14ac:dyDescent="0.25">
      <c r="A49" s="5"/>
      <c r="B49" s="5"/>
      <c r="C49" s="21"/>
      <c r="D49" s="26"/>
      <c r="F49" s="19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21"/>
      <c r="E50" s="18"/>
      <c r="F50" s="19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21"/>
      <c r="E51" s="18"/>
      <c r="F51" s="19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21"/>
      <c r="E52" s="18"/>
      <c r="F52" s="19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21"/>
      <c r="D53" s="26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21"/>
      <c r="D54" s="26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21"/>
      <c r="D55" s="26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21"/>
      <c r="D56" s="26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21"/>
      <c r="D57" s="26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21"/>
      <c r="D58" s="26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x14ac:dyDescent="0.25">
      <c r="A59" s="16"/>
      <c r="B59" s="5"/>
      <c r="C59" s="21"/>
      <c r="D59" s="26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x14ac:dyDescent="0.25">
      <c r="A60" s="16"/>
      <c r="B60" s="5"/>
      <c r="C60" s="21"/>
      <c r="D60" s="26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x14ac:dyDescent="0.25">
      <c r="A61" s="16"/>
      <c r="B61" s="5"/>
      <c r="C61" s="21"/>
      <c r="D61" s="26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x14ac:dyDescent="0.25">
      <c r="A62" s="16"/>
      <c r="B62" s="5"/>
      <c r="C62" s="21"/>
      <c r="D62" s="26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x14ac:dyDescent="0.25">
      <c r="A63" s="16"/>
      <c r="B63" s="5"/>
      <c r="C63" s="21"/>
      <c r="D63" s="26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x14ac:dyDescent="0.25">
      <c r="A64" s="16"/>
      <c r="B64" s="5"/>
      <c r="C64" s="21"/>
      <c r="D64" s="26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x14ac:dyDescent="0.25">
      <c r="A65" s="16"/>
      <c r="B65" s="5"/>
      <c r="C65" s="21"/>
      <c r="D65" s="26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21"/>
      <c r="D66" s="26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21"/>
      <c r="D67" s="26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21"/>
      <c r="D68" s="26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21"/>
      <c r="D69" s="26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21"/>
      <c r="D70" s="26"/>
      <c r="E70" s="5"/>
      <c r="F70" s="5"/>
      <c r="G70" s="5"/>
      <c r="H70" s="5"/>
      <c r="I70" s="18"/>
      <c r="J70" s="18"/>
      <c r="K70" s="18"/>
      <c r="L70" s="5"/>
      <c r="M70" s="5"/>
    </row>
    <row r="71" spans="1:13" x14ac:dyDescent="0.25">
      <c r="A71" s="5"/>
      <c r="B71" s="5"/>
      <c r="C71" s="21"/>
      <c r="D71" s="26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21"/>
      <c r="D72" s="26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21"/>
      <c r="D73" s="26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21"/>
      <c r="D74" s="26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21"/>
      <c r="D75" s="26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21"/>
      <c r="D76" s="26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21"/>
      <c r="D77" s="26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21"/>
      <c r="D78" s="26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21"/>
      <c r="D79" s="26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21"/>
      <c r="D80" s="26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21"/>
      <c r="D81" s="26"/>
      <c r="G81" s="5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21"/>
      <c r="G82" s="5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21"/>
      <c r="D83" s="26"/>
      <c r="G83" s="5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21">
        <f>C83*C82</f>
        <v>0</v>
      </c>
      <c r="D84" s="26"/>
      <c r="E84">
        <f>D84+C84</f>
        <v>0</v>
      </c>
      <c r="F84">
        <f>E84*25</f>
        <v>0</v>
      </c>
      <c r="G84" s="5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21"/>
      <c r="D85" s="26"/>
      <c r="E85" s="12"/>
      <c r="F85" s="19"/>
      <c r="G85" s="5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21"/>
      <c r="D86" s="26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21"/>
      <c r="D87" s="26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21"/>
      <c r="D88" s="26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21"/>
      <c r="D89" s="26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21"/>
      <c r="D90" s="26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21"/>
      <c r="D91" s="26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21"/>
      <c r="D92" s="26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21"/>
      <c r="D93" s="26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21"/>
      <c r="D94" s="26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21"/>
      <c r="D95" s="26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21"/>
      <c r="D96" s="26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21"/>
      <c r="D97" s="26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21"/>
      <c r="D98" s="26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21"/>
      <c r="D99" s="26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21"/>
      <c r="D100" s="26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21"/>
      <c r="D101" s="26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21"/>
      <c r="D102" s="26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21"/>
      <c r="D103" s="26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21"/>
      <c r="D104" s="26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21"/>
      <c r="D105" s="26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21"/>
      <c r="D106" s="26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21"/>
      <c r="D107" s="26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21"/>
      <c r="D108" s="26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21"/>
      <c r="D109" s="26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21"/>
      <c r="D110" s="26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21"/>
      <c r="D111" s="26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21"/>
      <c r="D112" s="26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21"/>
      <c r="D113" s="26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21"/>
      <c r="D114" s="26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21"/>
      <c r="D115" s="26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21"/>
      <c r="D116" s="26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21"/>
      <c r="D117" s="26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21"/>
      <c r="D118" s="26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21"/>
      <c r="D119" s="26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21"/>
      <c r="D120" s="26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21"/>
      <c r="D121" s="26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21"/>
      <c r="D122" s="26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21"/>
      <c r="D123" s="26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21"/>
      <c r="D124" s="26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21"/>
      <c r="D125" s="26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21"/>
      <c r="D126" s="26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21"/>
      <c r="D127" s="26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21"/>
      <c r="D128" s="26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21"/>
      <c r="D129" s="26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21"/>
      <c r="D130" s="26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21"/>
      <c r="D131" s="26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21"/>
      <c r="D132" s="26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21"/>
      <c r="D133" s="26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21"/>
      <c r="D134" s="26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21"/>
      <c r="D135" s="26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21"/>
      <c r="D136" s="26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21"/>
      <c r="D137" s="26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21"/>
      <c r="D138" s="26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21"/>
      <c r="D139" s="26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21"/>
      <c r="D140" s="26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21"/>
      <c r="D141" s="26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21"/>
      <c r="D142" s="26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21"/>
      <c r="D143" s="26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21"/>
      <c r="D144" s="26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21"/>
      <c r="D145" s="26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21"/>
      <c r="D146" s="26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21"/>
      <c r="D147" s="26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21"/>
      <c r="D148" s="26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21"/>
      <c r="D149" s="26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21"/>
      <c r="D150" s="26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21"/>
      <c r="D151" s="26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21"/>
      <c r="D152" s="26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21"/>
      <c r="D153" s="26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21"/>
      <c r="D154" s="26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21"/>
      <c r="D155" s="26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21"/>
      <c r="D156" s="26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21"/>
      <c r="D157" s="26"/>
      <c r="E157" s="5"/>
      <c r="F157" s="5"/>
      <c r="G157" s="5"/>
      <c r="H157" s="5"/>
      <c r="I157" s="5"/>
      <c r="J157" s="5"/>
      <c r="K157" s="5"/>
      <c r="L157" s="5"/>
      <c r="M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2023-08-01T08:06:51Z</dcterms:modified>
</cp:coreProperties>
</file>